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ropbox\"/>
    </mc:Choice>
  </mc:AlternateContent>
  <xr:revisionPtr revIDLastSave="0" documentId="10_ncr:8100000_{DDB7485B-4F99-48E6-A978-B4A1638FD3CC}" xr6:coauthVersionLast="34" xr6:coauthVersionMax="34" xr10:uidLastSave="{00000000-0000-0000-0000-000000000000}"/>
  <bookViews>
    <workbookView xWindow="-15" yWindow="-15" windowWidth="12510" windowHeight="12825" tabRatio="919" xr2:uid="{00000000-000D-0000-FFFF-FFFF00000000}"/>
  </bookViews>
  <sheets>
    <sheet name="Spielplan" sheetId="1" r:id="rId1"/>
    <sheet name="Auswertung" sheetId="30" r:id="rId2"/>
    <sheet name="Rangliste" sheetId="145" r:id="rId3"/>
    <sheet name="Punktemodus" sheetId="4" r:id="rId4"/>
    <sheet name="Druck" sheetId="250" r:id="rId5"/>
    <sheet name="Tipper 001" sheetId="66" r:id="rId6"/>
    <sheet name="Tipper 002" sheetId="252" r:id="rId7"/>
    <sheet name="Tipper 003" sheetId="254" r:id="rId8"/>
    <sheet name="Tipper 004" sheetId="255" r:id="rId9"/>
    <sheet name="Tipper 005" sheetId="256" r:id="rId10"/>
    <sheet name="Tipper 006" sheetId="257" r:id="rId11"/>
    <sheet name="Tipper 007" sheetId="253" r:id="rId12"/>
    <sheet name="Tipper 008" sheetId="251" r:id="rId13"/>
    <sheet name="Tipper 009" sheetId="258" r:id="rId14"/>
    <sheet name="Tipper 010" sheetId="259" r:id="rId15"/>
    <sheet name="Tipper 011" sheetId="260" r:id="rId16"/>
    <sheet name="Tipper 012" sheetId="261" r:id="rId17"/>
    <sheet name="Tipper 013" sheetId="262" r:id="rId18"/>
    <sheet name="Tipper 014" sheetId="263" r:id="rId19"/>
    <sheet name="Tipper 015" sheetId="264" r:id="rId20"/>
    <sheet name="Tipper 016" sheetId="278" r:id="rId21"/>
    <sheet name="Tipper 017" sheetId="265" r:id="rId22"/>
    <sheet name="Tipper 018" sheetId="266" r:id="rId23"/>
    <sheet name="Tipper 019" sheetId="267" r:id="rId24"/>
    <sheet name="Tipper 020" sheetId="268" r:id="rId25"/>
    <sheet name="Tipper 021" sheetId="269" r:id="rId26"/>
    <sheet name="Tipper 022" sheetId="270" r:id="rId27"/>
    <sheet name="Tipper 023" sheetId="271" r:id="rId28"/>
    <sheet name="Tipper 024" sheetId="272" r:id="rId29"/>
    <sheet name="Tipper 025" sheetId="273" r:id="rId30"/>
    <sheet name="Tipper 026" sheetId="274" r:id="rId31"/>
    <sheet name="Tipper 027" sheetId="275" r:id="rId32"/>
    <sheet name="Tipper 028" sheetId="276" r:id="rId33"/>
    <sheet name="Tipper 029" sheetId="277" r:id="rId34"/>
    <sheet name="Tipper 030" sheetId="279" r:id="rId35"/>
    <sheet name="Tipper 031" sheetId="290" r:id="rId36"/>
    <sheet name="Tipper 032" sheetId="291" r:id="rId37"/>
    <sheet name="Tipper 033" sheetId="292" r:id="rId38"/>
    <sheet name="Tipper 034" sheetId="293" r:id="rId39"/>
    <sheet name="Tipper 035" sheetId="294" r:id="rId40"/>
    <sheet name="Tipper 036" sheetId="295" r:id="rId41"/>
    <sheet name="Tipper 037" sheetId="296" r:id="rId42"/>
    <sheet name="Tipper 038" sheetId="297" r:id="rId43"/>
    <sheet name="Tipper 039" sheetId="298" r:id="rId44"/>
    <sheet name="Tipper 040" sheetId="299" r:id="rId45"/>
    <sheet name="Tipper 041" sheetId="280" r:id="rId46"/>
    <sheet name="Tipper 042" sheetId="281" r:id="rId47"/>
    <sheet name="Tipper 043" sheetId="282" r:id="rId48"/>
    <sheet name="Tipper 044" sheetId="283" r:id="rId49"/>
    <sheet name="Tipper 045" sheetId="284" r:id="rId50"/>
    <sheet name="Tipper 046" sheetId="285" r:id="rId51"/>
    <sheet name="Tipper 047" sheetId="286" r:id="rId52"/>
    <sheet name="Tipper 048" sheetId="287" r:id="rId53"/>
    <sheet name="Tipper 049" sheetId="288" r:id="rId54"/>
    <sheet name="Tipper 050" sheetId="289" r:id="rId55"/>
  </sheets>
  <definedNames>
    <definedName name="_xlnm.Print_Area" localSheetId="4">Druck!$A$1:$Y$79</definedName>
    <definedName name="_xlnm.Print_Area" localSheetId="0">Spielplan!$A$1:$CO$95</definedName>
    <definedName name="_xlnm.Print_Area" localSheetId="5">'Tipper 001'!$A$1:$CW$98</definedName>
    <definedName name="_xlnm.Print_Area" localSheetId="6">'Tipper 002'!$A$1:$CW$98</definedName>
    <definedName name="_xlnm.Print_Area" localSheetId="7">'Tipper 003'!$A$1:$CW$98</definedName>
    <definedName name="_xlnm.Print_Area" localSheetId="8">'Tipper 004'!$A$1:$CW$98</definedName>
    <definedName name="_xlnm.Print_Area" localSheetId="9">'Tipper 005'!$A$1:$CW$98</definedName>
    <definedName name="_xlnm.Print_Area" localSheetId="10">'Tipper 006'!$A$1:$CW$98</definedName>
    <definedName name="_xlnm.Print_Area" localSheetId="11">'Tipper 007'!$A$1:$CW$98</definedName>
    <definedName name="_xlnm.Print_Area" localSheetId="12">'Tipper 008'!$A$1:$CW$98</definedName>
    <definedName name="_xlnm.Print_Area" localSheetId="13">'Tipper 009'!$A$1:$CW$98</definedName>
    <definedName name="_xlnm.Print_Area" localSheetId="14">'Tipper 010'!$A$1:$CW$98</definedName>
    <definedName name="_xlnm.Print_Area" localSheetId="15">'Tipper 011'!$A$1:$CW$98</definedName>
    <definedName name="_xlnm.Print_Area" localSheetId="16">'Tipper 012'!$A$1:$CW$98</definedName>
    <definedName name="_xlnm.Print_Area" localSheetId="17">'Tipper 013'!$A$1:$CW$98</definedName>
    <definedName name="_xlnm.Print_Area" localSheetId="18">'Tipper 014'!$A$1:$CW$98</definedName>
    <definedName name="_xlnm.Print_Area" localSheetId="19">'Tipper 015'!$A$1:$CW$98</definedName>
    <definedName name="_xlnm.Print_Area" localSheetId="20">'Tipper 016'!$A$1:$CW$98</definedName>
    <definedName name="_xlnm.Print_Area" localSheetId="21">'Tipper 017'!$A$1:$CW$98</definedName>
    <definedName name="_xlnm.Print_Area" localSheetId="22">'Tipper 018'!$A$1:$CW$98</definedName>
    <definedName name="_xlnm.Print_Area" localSheetId="23">'Tipper 019'!$A$1:$CW$98</definedName>
    <definedName name="_xlnm.Print_Area" localSheetId="24">'Tipper 020'!$A$1:$CW$98</definedName>
    <definedName name="_xlnm.Print_Area" localSheetId="25">'Tipper 021'!$A$1:$CW$98</definedName>
    <definedName name="_xlnm.Print_Area" localSheetId="26">'Tipper 022'!$A$1:$CW$98</definedName>
    <definedName name="_xlnm.Print_Area" localSheetId="27">'Tipper 023'!$A$1:$CW$98</definedName>
    <definedName name="_xlnm.Print_Area" localSheetId="28">'Tipper 024'!$A$1:$CW$98</definedName>
    <definedName name="_xlnm.Print_Area" localSheetId="29">'Tipper 025'!$A$1:$CW$98</definedName>
    <definedName name="_xlnm.Print_Area" localSheetId="30">'Tipper 026'!$A$1:$CW$98</definedName>
    <definedName name="_xlnm.Print_Area" localSheetId="31">'Tipper 027'!$A$1:$CW$98</definedName>
    <definedName name="_xlnm.Print_Area" localSheetId="32">'Tipper 028'!$A$1:$CW$98</definedName>
    <definedName name="_xlnm.Print_Area" localSheetId="33">'Tipper 029'!$A$1:$CW$98</definedName>
    <definedName name="_xlnm.Print_Area" localSheetId="34">'Tipper 030'!$A$1:$CW$98</definedName>
    <definedName name="_xlnm.Print_Area" localSheetId="35">'Tipper 031'!$A$1:$CW$98</definedName>
    <definedName name="_xlnm.Print_Area" localSheetId="36">'Tipper 032'!$A$1:$CW$98</definedName>
    <definedName name="_xlnm.Print_Area" localSheetId="37">'Tipper 033'!$A$1:$CW$98</definedName>
    <definedName name="_xlnm.Print_Area" localSheetId="38">'Tipper 034'!$A$1:$CW$98</definedName>
    <definedName name="_xlnm.Print_Area" localSheetId="39">'Tipper 035'!$A$1:$CW$98</definedName>
    <definedName name="_xlnm.Print_Area" localSheetId="40">'Tipper 036'!$A$1:$CW$98</definedName>
    <definedName name="_xlnm.Print_Area" localSheetId="41">'Tipper 037'!$A$1:$CW$98</definedName>
    <definedName name="_xlnm.Print_Area" localSheetId="42">'Tipper 038'!$A$1:$CW$98</definedName>
    <definedName name="_xlnm.Print_Area" localSheetId="43">'Tipper 039'!$A$1:$CW$98</definedName>
    <definedName name="_xlnm.Print_Area" localSheetId="44">'Tipper 040'!$A$1:$CW$98</definedName>
    <definedName name="_xlnm.Print_Area" localSheetId="45">'Tipper 041'!$A$1:$CW$98</definedName>
    <definedName name="_xlnm.Print_Area" localSheetId="46">'Tipper 042'!$A$1:$CW$98</definedName>
    <definedName name="_xlnm.Print_Area" localSheetId="47">'Tipper 043'!$A$1:$CW$98</definedName>
    <definedName name="_xlnm.Print_Area" localSheetId="48">'Tipper 044'!$A$1:$CW$98</definedName>
    <definedName name="_xlnm.Print_Area" localSheetId="49">'Tipper 045'!$A$1:$CW$98</definedName>
    <definedName name="_xlnm.Print_Area" localSheetId="50">'Tipper 046'!$A$1:$CW$98</definedName>
    <definedName name="_xlnm.Print_Area" localSheetId="51">'Tipper 047'!$A$1:$CW$98</definedName>
    <definedName name="_xlnm.Print_Area" localSheetId="52">'Tipper 048'!$A$1:$CW$98</definedName>
    <definedName name="_xlnm.Print_Area" localSheetId="53">'Tipper 049'!$A$1:$CW$98</definedName>
    <definedName name="_xlnm.Print_Area" localSheetId="54">'Tipper 050'!$A$1:$CW$98</definedName>
  </definedNames>
  <calcPr calcId="162913"/>
</workbook>
</file>

<file path=xl/calcChain.xml><?xml version="1.0" encoding="utf-8"?>
<calcChain xmlns="http://schemas.openxmlformats.org/spreadsheetml/2006/main">
  <c r="BL25" i="1" l="1"/>
  <c r="C46" i="30" l="1"/>
  <c r="C45" i="30"/>
  <c r="C44" i="30"/>
  <c r="C43" i="30"/>
  <c r="C42" i="30"/>
  <c r="C41" i="30"/>
  <c r="C40" i="30"/>
  <c r="C39" i="30"/>
  <c r="C38" i="30"/>
  <c r="C37" i="30"/>
  <c r="C95" i="299"/>
  <c r="BO94" i="299"/>
  <c r="BN94" i="299"/>
  <c r="BM94" i="299"/>
  <c r="BL94" i="299"/>
  <c r="BK94" i="299"/>
  <c r="BJ94" i="299"/>
  <c r="W94" i="299"/>
  <c r="V94" i="299"/>
  <c r="S94" i="299"/>
  <c r="R94" i="299"/>
  <c r="O94" i="299"/>
  <c r="N94" i="299"/>
  <c r="L94" i="299"/>
  <c r="BO93" i="299"/>
  <c r="BN93" i="299"/>
  <c r="BM93" i="299"/>
  <c r="BL93" i="299"/>
  <c r="BK93" i="299"/>
  <c r="BJ93" i="299"/>
  <c r="X93" i="299"/>
  <c r="U93" i="299"/>
  <c r="T93" i="299"/>
  <c r="Q93" i="299"/>
  <c r="P93" i="299"/>
  <c r="M93" i="299"/>
  <c r="L93" i="299"/>
  <c r="BO92" i="299"/>
  <c r="BN92" i="299"/>
  <c r="BM92" i="299"/>
  <c r="BL92" i="299"/>
  <c r="BK92" i="299"/>
  <c r="BJ92" i="299"/>
  <c r="X92" i="299"/>
  <c r="V92" i="299"/>
  <c r="T92" i="299"/>
  <c r="R92" i="299"/>
  <c r="P92" i="299"/>
  <c r="N92" i="299"/>
  <c r="L92" i="299"/>
  <c r="BO91" i="299"/>
  <c r="BN91" i="299"/>
  <c r="BM91" i="299"/>
  <c r="BL91" i="299"/>
  <c r="BK91" i="299"/>
  <c r="BJ91" i="299"/>
  <c r="W91" i="299"/>
  <c r="U91" i="299"/>
  <c r="S91" i="299"/>
  <c r="Q91" i="299"/>
  <c r="O91" i="299"/>
  <c r="M91" i="299"/>
  <c r="L91" i="299"/>
  <c r="BO90" i="299"/>
  <c r="BN90" i="299"/>
  <c r="BM90" i="299"/>
  <c r="BL90" i="299"/>
  <c r="BK90" i="299"/>
  <c r="BJ90" i="299"/>
  <c r="X90" i="299"/>
  <c r="W90" i="299"/>
  <c r="T90" i="299"/>
  <c r="S90" i="299"/>
  <c r="P90" i="299"/>
  <c r="O90" i="299"/>
  <c r="L90" i="299"/>
  <c r="H90" i="299"/>
  <c r="AI92" i="299" s="1"/>
  <c r="C90" i="299"/>
  <c r="H91" i="299" s="1"/>
  <c r="BO89" i="299"/>
  <c r="BN89" i="299"/>
  <c r="BM89" i="299"/>
  <c r="BL89" i="299"/>
  <c r="BK89" i="299"/>
  <c r="BJ89" i="299"/>
  <c r="V89" i="299"/>
  <c r="U89" i="299"/>
  <c r="R89" i="299"/>
  <c r="R95" i="299" s="1"/>
  <c r="AA90" i="299" s="1"/>
  <c r="Q89" i="299"/>
  <c r="N89" i="299"/>
  <c r="M89" i="299"/>
  <c r="L89" i="299"/>
  <c r="H89" i="299"/>
  <c r="C94" i="299" s="1"/>
  <c r="C89" i="299"/>
  <c r="C93" i="299" s="1"/>
  <c r="C84" i="299"/>
  <c r="BO83" i="299"/>
  <c r="BN83" i="299"/>
  <c r="BM83" i="299"/>
  <c r="BL83" i="299"/>
  <c r="BK83" i="299"/>
  <c r="BJ83" i="299"/>
  <c r="W83" i="299"/>
  <c r="V83" i="299"/>
  <c r="S83" i="299"/>
  <c r="R83" i="299"/>
  <c r="O83" i="299"/>
  <c r="N83" i="299"/>
  <c r="L83" i="299"/>
  <c r="BO82" i="299"/>
  <c r="BN82" i="299"/>
  <c r="BM82" i="299"/>
  <c r="BL82" i="299"/>
  <c r="BP82" i="299" s="1"/>
  <c r="BK82" i="299"/>
  <c r="BJ82" i="299"/>
  <c r="X82" i="299"/>
  <c r="U82" i="299"/>
  <c r="T82" i="299"/>
  <c r="Q82" i="299"/>
  <c r="P82" i="299"/>
  <c r="M82" i="299"/>
  <c r="L82" i="299"/>
  <c r="BO81" i="299"/>
  <c r="BN81" i="299"/>
  <c r="BM81" i="299"/>
  <c r="BL81" i="299"/>
  <c r="BK81" i="299"/>
  <c r="BJ81" i="299"/>
  <c r="X81" i="299"/>
  <c r="V81" i="299"/>
  <c r="T81" i="299"/>
  <c r="R81" i="299"/>
  <c r="P81" i="299"/>
  <c r="N81" i="299"/>
  <c r="L81" i="299"/>
  <c r="BO80" i="299"/>
  <c r="BN80" i="299"/>
  <c r="BM80" i="299"/>
  <c r="BL80" i="299"/>
  <c r="BK80" i="299"/>
  <c r="BJ80" i="299"/>
  <c r="W80" i="299"/>
  <c r="U80" i="299"/>
  <c r="S80" i="299"/>
  <c r="Q80" i="299"/>
  <c r="O80" i="299"/>
  <c r="M80" i="299"/>
  <c r="L80" i="299"/>
  <c r="BO79" i="299"/>
  <c r="BN79" i="299"/>
  <c r="BM79" i="299"/>
  <c r="BL79" i="299"/>
  <c r="BK79" i="299"/>
  <c r="BJ79" i="299"/>
  <c r="X79" i="299"/>
  <c r="W79" i="299"/>
  <c r="T79" i="299"/>
  <c r="S79" i="299"/>
  <c r="P79" i="299"/>
  <c r="O79" i="299"/>
  <c r="L79" i="299"/>
  <c r="H79" i="299"/>
  <c r="H82" i="299" s="1"/>
  <c r="C79" i="299"/>
  <c r="H83" i="299" s="1"/>
  <c r="BO78" i="299"/>
  <c r="BN78" i="299"/>
  <c r="BM78" i="299"/>
  <c r="BL78" i="299"/>
  <c r="BK78" i="299"/>
  <c r="BJ78" i="299"/>
  <c r="V78" i="299"/>
  <c r="U78" i="299"/>
  <c r="R78" i="299"/>
  <c r="Q78" i="299"/>
  <c r="N78" i="299"/>
  <c r="M78" i="299"/>
  <c r="L78" i="299"/>
  <c r="H78" i="299"/>
  <c r="C83" i="299" s="1"/>
  <c r="C78" i="299"/>
  <c r="C82" i="299" s="1"/>
  <c r="BV77" i="299"/>
  <c r="BV76" i="299"/>
  <c r="CC75" i="299"/>
  <c r="CC74" i="299"/>
  <c r="BV73" i="299"/>
  <c r="C73" i="299"/>
  <c r="BV72" i="299"/>
  <c r="BO72" i="299"/>
  <c r="BN72" i="299"/>
  <c r="BM72" i="299"/>
  <c r="BL72" i="299"/>
  <c r="BK72" i="299"/>
  <c r="BJ72" i="299"/>
  <c r="W72" i="299"/>
  <c r="V72" i="299"/>
  <c r="S72" i="299"/>
  <c r="R72" i="299"/>
  <c r="O72" i="299"/>
  <c r="N72" i="299"/>
  <c r="L72" i="299"/>
  <c r="CH71" i="299"/>
  <c r="BO71" i="299"/>
  <c r="BN71" i="299"/>
  <c r="BM71" i="299"/>
  <c r="BL71" i="299"/>
  <c r="BK71" i="299"/>
  <c r="BJ71" i="299"/>
  <c r="X71" i="299"/>
  <c r="U71" i="299"/>
  <c r="T71" i="299"/>
  <c r="Q71" i="299"/>
  <c r="P71" i="299"/>
  <c r="M71" i="299"/>
  <c r="L71" i="299"/>
  <c r="CH70" i="299"/>
  <c r="BO70" i="299"/>
  <c r="BN70" i="299"/>
  <c r="BM70" i="299"/>
  <c r="BL70" i="299"/>
  <c r="BK70" i="299"/>
  <c r="BJ70" i="299"/>
  <c r="X70" i="299"/>
  <c r="V70" i="299"/>
  <c r="T70" i="299"/>
  <c r="R70" i="299"/>
  <c r="P70" i="299"/>
  <c r="N70" i="299"/>
  <c r="L70" i="299"/>
  <c r="BV69" i="299"/>
  <c r="BO69" i="299"/>
  <c r="BN69" i="299"/>
  <c r="BM69" i="299"/>
  <c r="BL69" i="299"/>
  <c r="BK69" i="299"/>
  <c r="BJ69" i="299"/>
  <c r="W69" i="299"/>
  <c r="U69" i="299"/>
  <c r="S69" i="299"/>
  <c r="Q69" i="299"/>
  <c r="O69" i="299"/>
  <c r="M69" i="299"/>
  <c r="L69" i="299"/>
  <c r="BV68" i="299"/>
  <c r="BO68" i="299"/>
  <c r="BN68" i="299"/>
  <c r="BM68" i="299"/>
  <c r="BL68" i="299"/>
  <c r="BK68" i="299"/>
  <c r="BJ68" i="299"/>
  <c r="X68" i="299"/>
  <c r="W68" i="299"/>
  <c r="T68" i="299"/>
  <c r="S68" i="299"/>
  <c r="P68" i="299"/>
  <c r="O68" i="299"/>
  <c r="L68" i="299"/>
  <c r="H68" i="299"/>
  <c r="H71" i="299" s="1"/>
  <c r="C68" i="299"/>
  <c r="H72" i="299" s="1"/>
  <c r="CC67" i="299"/>
  <c r="BO67" i="299"/>
  <c r="BN67" i="299"/>
  <c r="BM67" i="299"/>
  <c r="BL67" i="299"/>
  <c r="BK67" i="299"/>
  <c r="BJ67" i="299"/>
  <c r="V67" i="299"/>
  <c r="U67" i="299"/>
  <c r="R67" i="299"/>
  <c r="Q67" i="299"/>
  <c r="N67" i="299"/>
  <c r="M67" i="299"/>
  <c r="L67" i="299"/>
  <c r="H67" i="299"/>
  <c r="C72" i="299" s="1"/>
  <c r="C67" i="299"/>
  <c r="C71" i="299" s="1"/>
  <c r="CM66" i="299"/>
  <c r="CC66" i="299"/>
  <c r="CM65" i="299"/>
  <c r="BV65" i="299"/>
  <c r="BV64" i="299"/>
  <c r="C62" i="299"/>
  <c r="BV61" i="299"/>
  <c r="BO61" i="299"/>
  <c r="BN61" i="299"/>
  <c r="BM61" i="299"/>
  <c r="BL61" i="299"/>
  <c r="BK61" i="299"/>
  <c r="BJ61" i="299"/>
  <c r="W61" i="299"/>
  <c r="V61" i="299"/>
  <c r="S61" i="299"/>
  <c r="R61" i="299"/>
  <c r="O61" i="299"/>
  <c r="N61" i="299"/>
  <c r="L61" i="299"/>
  <c r="CM60" i="299"/>
  <c r="BV60" i="299"/>
  <c r="BO60" i="299"/>
  <c r="BN60" i="299"/>
  <c r="BM60" i="299"/>
  <c r="BL60" i="299"/>
  <c r="BK60" i="299"/>
  <c r="BJ60" i="299"/>
  <c r="X60" i="299"/>
  <c r="U60" i="299"/>
  <c r="T60" i="299"/>
  <c r="Q60" i="299"/>
  <c r="P60" i="299"/>
  <c r="M60" i="299"/>
  <c r="L60" i="299"/>
  <c r="CM59" i="299"/>
  <c r="CC59" i="299"/>
  <c r="BO59" i="299"/>
  <c r="BN59" i="299"/>
  <c r="BM59" i="299"/>
  <c r="BL59" i="299"/>
  <c r="BK59" i="299"/>
  <c r="BJ59" i="299"/>
  <c r="X59" i="299"/>
  <c r="V59" i="299"/>
  <c r="T59" i="299"/>
  <c r="R59" i="299"/>
  <c r="P59" i="299"/>
  <c r="N59" i="299"/>
  <c r="L59" i="299"/>
  <c r="CC58" i="299"/>
  <c r="BO58" i="299"/>
  <c r="BN58" i="299"/>
  <c r="BM58" i="299"/>
  <c r="BL58" i="299"/>
  <c r="BK58" i="299"/>
  <c r="BJ58" i="299"/>
  <c r="W58" i="299"/>
  <c r="U58" i="299"/>
  <c r="S58" i="299"/>
  <c r="Q58" i="299"/>
  <c r="O58" i="299"/>
  <c r="M58" i="299"/>
  <c r="L58" i="299"/>
  <c r="BV57" i="299"/>
  <c r="BO57" i="299"/>
  <c r="BN57" i="299"/>
  <c r="BM57" i="299"/>
  <c r="BL57" i="299"/>
  <c r="BK57" i="299"/>
  <c r="BJ57" i="299"/>
  <c r="X57" i="299"/>
  <c r="W57" i="299"/>
  <c r="T57" i="299"/>
  <c r="S57" i="299"/>
  <c r="P57" i="299"/>
  <c r="O57" i="299"/>
  <c r="L57" i="299"/>
  <c r="H57" i="299"/>
  <c r="H60" i="299" s="1"/>
  <c r="C57" i="299"/>
  <c r="H58" i="299" s="1"/>
  <c r="BV56" i="299"/>
  <c r="BO56" i="299"/>
  <c r="BN56" i="299"/>
  <c r="BM56" i="299"/>
  <c r="BL56" i="299"/>
  <c r="BK56" i="299"/>
  <c r="BJ56" i="299"/>
  <c r="V56" i="299"/>
  <c r="U56" i="299"/>
  <c r="R56" i="299"/>
  <c r="Q56" i="299"/>
  <c r="N56" i="299"/>
  <c r="M56" i="299"/>
  <c r="L56" i="299"/>
  <c r="H56" i="299"/>
  <c r="C61" i="299" s="1"/>
  <c r="C56" i="299"/>
  <c r="C60" i="299" s="1"/>
  <c r="CH55" i="299"/>
  <c r="CH54" i="299"/>
  <c r="BV53" i="299"/>
  <c r="BV52" i="299"/>
  <c r="CC51" i="299"/>
  <c r="C51" i="299"/>
  <c r="CC50" i="299"/>
  <c r="BO50" i="299"/>
  <c r="BN50" i="299"/>
  <c r="BM50" i="299"/>
  <c r="BL50" i="299"/>
  <c r="BK50" i="299"/>
  <c r="BJ50" i="299"/>
  <c r="W50" i="299"/>
  <c r="V50" i="299"/>
  <c r="S50" i="299"/>
  <c r="R50" i="299"/>
  <c r="O50" i="299"/>
  <c r="N50" i="299"/>
  <c r="L50" i="299"/>
  <c r="BV49" i="299"/>
  <c r="BO49" i="299"/>
  <c r="BN49" i="299"/>
  <c r="BM49" i="299"/>
  <c r="BL49" i="299"/>
  <c r="BK49" i="299"/>
  <c r="BJ49" i="299"/>
  <c r="X49" i="299"/>
  <c r="U49" i="299"/>
  <c r="T49" i="299"/>
  <c r="Q49" i="299"/>
  <c r="P49" i="299"/>
  <c r="M49" i="299"/>
  <c r="L49" i="299"/>
  <c r="BV48" i="299"/>
  <c r="BO48" i="299"/>
  <c r="BN48" i="299"/>
  <c r="BM48" i="299"/>
  <c r="BL48" i="299"/>
  <c r="BK48" i="299"/>
  <c r="BJ48" i="299"/>
  <c r="X48" i="299"/>
  <c r="V48" i="299"/>
  <c r="T48" i="299"/>
  <c r="R48" i="299"/>
  <c r="P48" i="299"/>
  <c r="N48" i="299"/>
  <c r="L48" i="299"/>
  <c r="BO47" i="299"/>
  <c r="BN47" i="299"/>
  <c r="BM47" i="299"/>
  <c r="BL47" i="299"/>
  <c r="BK47" i="299"/>
  <c r="BJ47" i="299"/>
  <c r="W47" i="299"/>
  <c r="U47" i="299"/>
  <c r="S47" i="299"/>
  <c r="Q47" i="299"/>
  <c r="O47" i="299"/>
  <c r="M47" i="299"/>
  <c r="L47" i="299"/>
  <c r="BO46" i="299"/>
  <c r="BN46" i="299"/>
  <c r="BM46" i="299"/>
  <c r="BL46" i="299"/>
  <c r="BK46" i="299"/>
  <c r="BJ46" i="299"/>
  <c r="X46" i="299"/>
  <c r="W46" i="299"/>
  <c r="T46" i="299"/>
  <c r="S46" i="299"/>
  <c r="P46" i="299"/>
  <c r="O46" i="299"/>
  <c r="L46" i="299"/>
  <c r="H46" i="299"/>
  <c r="C46" i="299"/>
  <c r="H50" i="299" s="1"/>
  <c r="BO45" i="299"/>
  <c r="BN45" i="299"/>
  <c r="BM45" i="299"/>
  <c r="BL45" i="299"/>
  <c r="BK45" i="299"/>
  <c r="BJ45" i="299"/>
  <c r="V45" i="299"/>
  <c r="V51" i="299" s="1"/>
  <c r="AB46" i="299" s="1"/>
  <c r="AL46" i="299" s="1"/>
  <c r="AW46" i="299" s="1"/>
  <c r="U45" i="299"/>
  <c r="R45" i="299"/>
  <c r="R51" i="299" s="1"/>
  <c r="AA46" i="299" s="1"/>
  <c r="Q45" i="299"/>
  <c r="N45" i="299"/>
  <c r="N51" i="299" s="1"/>
  <c r="Z46" i="299" s="1"/>
  <c r="M45" i="299"/>
  <c r="L45" i="299"/>
  <c r="H45" i="299"/>
  <c r="C50" i="299" s="1"/>
  <c r="C45" i="299"/>
  <c r="C49" i="299" s="1"/>
  <c r="BT41" i="299"/>
  <c r="BT40" i="299"/>
  <c r="C40" i="299"/>
  <c r="CA39" i="299"/>
  <c r="BO39" i="299"/>
  <c r="BN39" i="299"/>
  <c r="BM39" i="299"/>
  <c r="BL39" i="299"/>
  <c r="BK39" i="299"/>
  <c r="BJ39" i="299"/>
  <c r="W39" i="299"/>
  <c r="V39" i="299"/>
  <c r="S39" i="299"/>
  <c r="R39" i="299"/>
  <c r="O39" i="299"/>
  <c r="N39" i="299"/>
  <c r="L39" i="299"/>
  <c r="CA38" i="299"/>
  <c r="BO38" i="299"/>
  <c r="BN38" i="299"/>
  <c r="BM38" i="299"/>
  <c r="BL38" i="299"/>
  <c r="BK38" i="299"/>
  <c r="BJ38" i="299"/>
  <c r="X38" i="299"/>
  <c r="U38" i="299"/>
  <c r="T38" i="299"/>
  <c r="Q38" i="299"/>
  <c r="P38" i="299"/>
  <c r="M38" i="299"/>
  <c r="L38" i="299"/>
  <c r="BT37" i="299"/>
  <c r="BO37" i="299"/>
  <c r="BN37" i="299"/>
  <c r="BM37" i="299"/>
  <c r="BL37" i="299"/>
  <c r="BK37" i="299"/>
  <c r="BJ37" i="299"/>
  <c r="X37" i="299"/>
  <c r="V37" i="299"/>
  <c r="T37" i="299"/>
  <c r="R37" i="299"/>
  <c r="P37" i="299"/>
  <c r="N37" i="299"/>
  <c r="L37" i="299"/>
  <c r="BT36" i="299"/>
  <c r="BO36" i="299"/>
  <c r="BN36" i="299"/>
  <c r="BM36" i="299"/>
  <c r="BL36" i="299"/>
  <c r="BK36" i="299"/>
  <c r="BJ36" i="299"/>
  <c r="W36" i="299"/>
  <c r="U36" i="299"/>
  <c r="S36" i="299"/>
  <c r="Q36" i="299"/>
  <c r="O36" i="299"/>
  <c r="M36" i="299"/>
  <c r="L36" i="299"/>
  <c r="CF35" i="299"/>
  <c r="BO35" i="299"/>
  <c r="BN35" i="299"/>
  <c r="BM35" i="299"/>
  <c r="BL35" i="299"/>
  <c r="BK35" i="299"/>
  <c r="BJ35" i="299"/>
  <c r="X35" i="299"/>
  <c r="W35" i="299"/>
  <c r="T35" i="299"/>
  <c r="S35" i="299"/>
  <c r="P35" i="299"/>
  <c r="O35" i="299"/>
  <c r="L35" i="299"/>
  <c r="H35" i="299"/>
  <c r="AI37" i="299" s="1"/>
  <c r="C35" i="299"/>
  <c r="H39" i="299" s="1"/>
  <c r="CF34" i="299"/>
  <c r="BO34" i="299"/>
  <c r="BN34" i="299"/>
  <c r="BM34" i="299"/>
  <c r="BL34" i="299"/>
  <c r="BK34" i="299"/>
  <c r="BJ34" i="299"/>
  <c r="V34" i="299"/>
  <c r="U34" i="299"/>
  <c r="R34" i="299"/>
  <c r="Q34" i="299"/>
  <c r="N34" i="299"/>
  <c r="M34" i="299"/>
  <c r="L34" i="299"/>
  <c r="H34" i="299"/>
  <c r="C37" i="299" s="1"/>
  <c r="C34" i="299"/>
  <c r="C38" i="299" s="1"/>
  <c r="BT33" i="299"/>
  <c r="BT32" i="299"/>
  <c r="CA31" i="299"/>
  <c r="CA30" i="299"/>
  <c r="CQ29" i="299"/>
  <c r="BT29" i="299"/>
  <c r="C29" i="299"/>
  <c r="BT28" i="299"/>
  <c r="BO28" i="299"/>
  <c r="BN28" i="299"/>
  <c r="BM28" i="299"/>
  <c r="BL28" i="299"/>
  <c r="BK28" i="299"/>
  <c r="BJ28" i="299"/>
  <c r="W28" i="299"/>
  <c r="V28" i="299"/>
  <c r="S28" i="299"/>
  <c r="R28" i="299"/>
  <c r="O28" i="299"/>
  <c r="N28" i="299"/>
  <c r="L28" i="299"/>
  <c r="BO27" i="299"/>
  <c r="BN27" i="299"/>
  <c r="BM27" i="299"/>
  <c r="BL27" i="299"/>
  <c r="BK27" i="299"/>
  <c r="BJ27" i="299"/>
  <c r="X27" i="299"/>
  <c r="U27" i="299"/>
  <c r="T27" i="299"/>
  <c r="Q27" i="299"/>
  <c r="P27" i="299"/>
  <c r="M27" i="299"/>
  <c r="L27" i="299"/>
  <c r="BO26" i="299"/>
  <c r="BN26" i="299"/>
  <c r="BM26" i="299"/>
  <c r="BL26" i="299"/>
  <c r="BK26" i="299"/>
  <c r="BJ26" i="299"/>
  <c r="X26" i="299"/>
  <c r="V26" i="299"/>
  <c r="T26" i="299"/>
  <c r="R26" i="299"/>
  <c r="P26" i="299"/>
  <c r="N26" i="299"/>
  <c r="L26" i="299"/>
  <c r="BT25" i="299"/>
  <c r="BO25" i="299"/>
  <c r="BN25" i="299"/>
  <c r="BM25" i="299"/>
  <c r="BL25" i="299"/>
  <c r="BK25" i="299"/>
  <c r="BJ25" i="299"/>
  <c r="W25" i="299"/>
  <c r="U25" i="299"/>
  <c r="S25" i="299"/>
  <c r="Q25" i="299"/>
  <c r="O25" i="299"/>
  <c r="M25" i="299"/>
  <c r="L25" i="299"/>
  <c r="CK24" i="299"/>
  <c r="BT24" i="299"/>
  <c r="BO24" i="299"/>
  <c r="BN24" i="299"/>
  <c r="BM24" i="299"/>
  <c r="BL24" i="299"/>
  <c r="BK24" i="299"/>
  <c r="BJ24" i="299"/>
  <c r="X24" i="299"/>
  <c r="W24" i="299"/>
  <c r="W29" i="299" s="1"/>
  <c r="AB25" i="299" s="1"/>
  <c r="AL25" i="299" s="1"/>
  <c r="AW25" i="299" s="1"/>
  <c r="T24" i="299"/>
  <c r="S24" i="299"/>
  <c r="P24" i="299"/>
  <c r="O24" i="299"/>
  <c r="O29" i="299" s="1"/>
  <c r="Z25" i="299" s="1"/>
  <c r="L24" i="299"/>
  <c r="H24" i="299"/>
  <c r="C24" i="299"/>
  <c r="CQ23" i="299"/>
  <c r="CK23" i="299"/>
  <c r="CA23" i="299"/>
  <c r="BO23" i="299"/>
  <c r="BN23" i="299"/>
  <c r="BM23" i="299"/>
  <c r="BL23" i="299"/>
  <c r="BK23" i="299"/>
  <c r="BJ23" i="299"/>
  <c r="V23" i="299"/>
  <c r="U23" i="299"/>
  <c r="R23" i="299"/>
  <c r="Q23" i="299"/>
  <c r="Q29" i="299" s="1"/>
  <c r="AA23" i="299" s="1"/>
  <c r="N23" i="299"/>
  <c r="M23" i="299"/>
  <c r="L23" i="299"/>
  <c r="H23" i="299"/>
  <c r="C23" i="299"/>
  <c r="C27" i="299" s="1"/>
  <c r="CA22" i="299"/>
  <c r="BT21" i="299"/>
  <c r="BT20" i="299"/>
  <c r="CF19" i="299"/>
  <c r="CF18" i="299"/>
  <c r="C18" i="299"/>
  <c r="BT17" i="299"/>
  <c r="BO17" i="299"/>
  <c r="BN17" i="299"/>
  <c r="BM17" i="299"/>
  <c r="BL17" i="299"/>
  <c r="BK17" i="299"/>
  <c r="BJ17" i="299"/>
  <c r="W17" i="299"/>
  <c r="V17" i="299"/>
  <c r="S17" i="299"/>
  <c r="R17" i="299"/>
  <c r="O17" i="299"/>
  <c r="N17" i="299"/>
  <c r="L17" i="299"/>
  <c r="BT16" i="299"/>
  <c r="BO16" i="299"/>
  <c r="BN16" i="299"/>
  <c r="BM16" i="299"/>
  <c r="BL16" i="299"/>
  <c r="BK16" i="299"/>
  <c r="BJ16" i="299"/>
  <c r="X16" i="299"/>
  <c r="U16" i="299"/>
  <c r="T16" i="299"/>
  <c r="Q16" i="299"/>
  <c r="P16" i="299"/>
  <c r="M16" i="299"/>
  <c r="L16" i="299"/>
  <c r="CA15" i="299"/>
  <c r="BO15" i="299"/>
  <c r="BN15" i="299"/>
  <c r="BM15" i="299"/>
  <c r="BL15" i="299"/>
  <c r="BK15" i="299"/>
  <c r="BJ15" i="299"/>
  <c r="X15" i="299"/>
  <c r="V15" i="299"/>
  <c r="T15" i="299"/>
  <c r="R15" i="299"/>
  <c r="P15" i="299"/>
  <c r="N15" i="299"/>
  <c r="L15" i="299"/>
  <c r="CA14" i="299"/>
  <c r="BO14" i="299"/>
  <c r="BN14" i="299"/>
  <c r="BM14" i="299"/>
  <c r="BL14" i="299"/>
  <c r="BK14" i="299"/>
  <c r="BJ14" i="299"/>
  <c r="W14" i="299"/>
  <c r="U14" i="299"/>
  <c r="S14" i="299"/>
  <c r="Q14" i="299"/>
  <c r="O14" i="299"/>
  <c r="M14" i="299"/>
  <c r="L14" i="299"/>
  <c r="BT13" i="299"/>
  <c r="BO13" i="299"/>
  <c r="BN13" i="299"/>
  <c r="BM13" i="299"/>
  <c r="BL13" i="299"/>
  <c r="BK13" i="299"/>
  <c r="BJ13" i="299"/>
  <c r="X13" i="299"/>
  <c r="W13" i="299"/>
  <c r="T13" i="299"/>
  <c r="S13" i="299"/>
  <c r="P13" i="299"/>
  <c r="O13" i="299"/>
  <c r="L13" i="299"/>
  <c r="H13" i="299"/>
  <c r="H16" i="299" s="1"/>
  <c r="C13" i="299"/>
  <c r="H14" i="299" s="1"/>
  <c r="BT12" i="299"/>
  <c r="BO12" i="299"/>
  <c r="BN12" i="299"/>
  <c r="BM12" i="299"/>
  <c r="BL12" i="299"/>
  <c r="BK12" i="299"/>
  <c r="BJ12" i="299"/>
  <c r="V12" i="299"/>
  <c r="U12" i="299"/>
  <c r="R12" i="299"/>
  <c r="R18" i="299" s="1"/>
  <c r="AA13" i="299" s="1"/>
  <c r="Q12" i="299"/>
  <c r="N12" i="299"/>
  <c r="M12" i="299"/>
  <c r="L12" i="299"/>
  <c r="H12" i="299"/>
  <c r="C17" i="299" s="1"/>
  <c r="C12" i="299"/>
  <c r="C16" i="299" s="1"/>
  <c r="C95" i="298"/>
  <c r="BO94" i="298"/>
  <c r="BN94" i="298"/>
  <c r="BM94" i="298"/>
  <c r="BL94" i="298"/>
  <c r="BK94" i="298"/>
  <c r="BJ94" i="298"/>
  <c r="W94" i="298"/>
  <c r="V94" i="298"/>
  <c r="S94" i="298"/>
  <c r="R94" i="298"/>
  <c r="O94" i="298"/>
  <c r="N94" i="298"/>
  <c r="L94" i="298"/>
  <c r="BO93" i="298"/>
  <c r="BN93" i="298"/>
  <c r="BM93" i="298"/>
  <c r="BL93" i="298"/>
  <c r="BK93" i="298"/>
  <c r="BJ93" i="298"/>
  <c r="X93" i="298"/>
  <c r="U93" i="298"/>
  <c r="T93" i="298"/>
  <c r="Q93" i="298"/>
  <c r="P93" i="298"/>
  <c r="M93" i="298"/>
  <c r="L93" i="298"/>
  <c r="BO92" i="298"/>
  <c r="BN92" i="298"/>
  <c r="BM92" i="298"/>
  <c r="BL92" i="298"/>
  <c r="BK92" i="298"/>
  <c r="BJ92" i="298"/>
  <c r="X92" i="298"/>
  <c r="V92" i="298"/>
  <c r="T92" i="298"/>
  <c r="R92" i="298"/>
  <c r="P92" i="298"/>
  <c r="N92" i="298"/>
  <c r="L92" i="298"/>
  <c r="BO91" i="298"/>
  <c r="BN91" i="298"/>
  <c r="BM91" i="298"/>
  <c r="BL91" i="298"/>
  <c r="BK91" i="298"/>
  <c r="BJ91" i="298"/>
  <c r="W91" i="298"/>
  <c r="U91" i="298"/>
  <c r="S91" i="298"/>
  <c r="Q91" i="298"/>
  <c r="O91" i="298"/>
  <c r="M91" i="298"/>
  <c r="L91" i="298"/>
  <c r="BO90" i="298"/>
  <c r="BN90" i="298"/>
  <c r="BM90" i="298"/>
  <c r="BL90" i="298"/>
  <c r="BK90" i="298"/>
  <c r="BJ90" i="298"/>
  <c r="X90" i="298"/>
  <c r="W90" i="298"/>
  <c r="W95" i="298" s="1"/>
  <c r="AB91" i="298" s="1"/>
  <c r="AL91" i="298" s="1"/>
  <c r="AW91" i="298" s="1"/>
  <c r="T90" i="298"/>
  <c r="S90" i="298"/>
  <c r="P90" i="298"/>
  <c r="O90" i="298"/>
  <c r="O95" i="298" s="1"/>
  <c r="Z91" i="298" s="1"/>
  <c r="L90" i="298"/>
  <c r="H90" i="298"/>
  <c r="H93" i="298" s="1"/>
  <c r="C90" i="298"/>
  <c r="H94" i="298" s="1"/>
  <c r="BO89" i="298"/>
  <c r="BN89" i="298"/>
  <c r="BM89" i="298"/>
  <c r="BL89" i="298"/>
  <c r="BK89" i="298"/>
  <c r="BJ89" i="298"/>
  <c r="V89" i="298"/>
  <c r="U89" i="298"/>
  <c r="R89" i="298"/>
  <c r="Q89" i="298"/>
  <c r="N89" i="298"/>
  <c r="M89" i="298"/>
  <c r="L89" i="298"/>
  <c r="H89" i="298"/>
  <c r="C94" i="298" s="1"/>
  <c r="C89" i="298"/>
  <c r="C91" i="298" s="1"/>
  <c r="C84" i="298"/>
  <c r="BO83" i="298"/>
  <c r="BN83" i="298"/>
  <c r="BM83" i="298"/>
  <c r="BL83" i="298"/>
  <c r="BK83" i="298"/>
  <c r="BJ83" i="298"/>
  <c r="W83" i="298"/>
  <c r="V83" i="298"/>
  <c r="S83" i="298"/>
  <c r="R83" i="298"/>
  <c r="O83" i="298"/>
  <c r="N83" i="298"/>
  <c r="L83" i="298"/>
  <c r="BO82" i="298"/>
  <c r="BN82" i="298"/>
  <c r="BM82" i="298"/>
  <c r="BL82" i="298"/>
  <c r="BK82" i="298"/>
  <c r="BJ82" i="298"/>
  <c r="X82" i="298"/>
  <c r="U82" i="298"/>
  <c r="T82" i="298"/>
  <c r="Q82" i="298"/>
  <c r="P82" i="298"/>
  <c r="M82" i="298"/>
  <c r="L82" i="298"/>
  <c r="BO81" i="298"/>
  <c r="BN81" i="298"/>
  <c r="BM81" i="298"/>
  <c r="BL81" i="298"/>
  <c r="BK81" i="298"/>
  <c r="BJ81" i="298"/>
  <c r="X81" i="298"/>
  <c r="V81" i="298"/>
  <c r="T81" i="298"/>
  <c r="R81" i="298"/>
  <c r="P81" i="298"/>
  <c r="N81" i="298"/>
  <c r="L81" i="298"/>
  <c r="BO80" i="298"/>
  <c r="BN80" i="298"/>
  <c r="BM80" i="298"/>
  <c r="BL80" i="298"/>
  <c r="BK80" i="298"/>
  <c r="BJ80" i="298"/>
  <c r="W80" i="298"/>
  <c r="U80" i="298"/>
  <c r="S80" i="298"/>
  <c r="Q80" i="298"/>
  <c r="O80" i="298"/>
  <c r="M80" i="298"/>
  <c r="L80" i="298"/>
  <c r="BO79" i="298"/>
  <c r="BN79" i="298"/>
  <c r="BM79" i="298"/>
  <c r="BL79" i="298"/>
  <c r="BK79" i="298"/>
  <c r="BJ79" i="298"/>
  <c r="X79" i="298"/>
  <c r="W79" i="298"/>
  <c r="T79" i="298"/>
  <c r="S79" i="298"/>
  <c r="P79" i="298"/>
  <c r="O79" i="298"/>
  <c r="L79" i="298"/>
  <c r="H79" i="298"/>
  <c r="H81" i="298" s="1"/>
  <c r="C79" i="298"/>
  <c r="AI80" i="298" s="1"/>
  <c r="BO78" i="298"/>
  <c r="BN78" i="298"/>
  <c r="BM78" i="298"/>
  <c r="BL78" i="298"/>
  <c r="BK78" i="298"/>
  <c r="BJ78" i="298"/>
  <c r="V78" i="298"/>
  <c r="U78" i="298"/>
  <c r="R78" i="298"/>
  <c r="R84" i="298" s="1"/>
  <c r="AA79" i="298" s="1"/>
  <c r="Q78" i="298"/>
  <c r="N78" i="298"/>
  <c r="M78" i="298"/>
  <c r="L78" i="298"/>
  <c r="H78" i="298"/>
  <c r="C83" i="298" s="1"/>
  <c r="C78" i="298"/>
  <c r="C82" i="298" s="1"/>
  <c r="BV77" i="298"/>
  <c r="BV76" i="298"/>
  <c r="CC75" i="298"/>
  <c r="CC74" i="298"/>
  <c r="BV73" i="298"/>
  <c r="C73" i="298"/>
  <c r="BV72" i="298"/>
  <c r="BO72" i="298"/>
  <c r="BN72" i="298"/>
  <c r="BM72" i="298"/>
  <c r="BL72" i="298"/>
  <c r="BK72" i="298"/>
  <c r="BJ72" i="298"/>
  <c r="W72" i="298"/>
  <c r="V72" i="298"/>
  <c r="S72" i="298"/>
  <c r="R72" i="298"/>
  <c r="O72" i="298"/>
  <c r="N72" i="298"/>
  <c r="L72" i="298"/>
  <c r="CH71" i="298"/>
  <c r="BO71" i="298"/>
  <c r="BN71" i="298"/>
  <c r="BM71" i="298"/>
  <c r="BL71" i="298"/>
  <c r="BK71" i="298"/>
  <c r="BJ71" i="298"/>
  <c r="X71" i="298"/>
  <c r="U71" i="298"/>
  <c r="T71" i="298"/>
  <c r="Q71" i="298"/>
  <c r="P71" i="298"/>
  <c r="M71" i="298"/>
  <c r="L71" i="298"/>
  <c r="CH70" i="298"/>
  <c r="BO70" i="298"/>
  <c r="BN70" i="298"/>
  <c r="BM70" i="298"/>
  <c r="BL70" i="298"/>
  <c r="BK70" i="298"/>
  <c r="BJ70" i="298"/>
  <c r="X70" i="298"/>
  <c r="V70" i="298"/>
  <c r="T70" i="298"/>
  <c r="R70" i="298"/>
  <c r="P70" i="298"/>
  <c r="N70" i="298"/>
  <c r="L70" i="298"/>
  <c r="BV69" i="298"/>
  <c r="BO69" i="298"/>
  <c r="BN69" i="298"/>
  <c r="BM69" i="298"/>
  <c r="BL69" i="298"/>
  <c r="BK69" i="298"/>
  <c r="BJ69" i="298"/>
  <c r="W69" i="298"/>
  <c r="U69" i="298"/>
  <c r="S69" i="298"/>
  <c r="Q69" i="298"/>
  <c r="O69" i="298"/>
  <c r="M69" i="298"/>
  <c r="L69" i="298"/>
  <c r="BV68" i="298"/>
  <c r="BO68" i="298"/>
  <c r="BN68" i="298"/>
  <c r="BM68" i="298"/>
  <c r="BL68" i="298"/>
  <c r="BK68" i="298"/>
  <c r="BJ68" i="298"/>
  <c r="X68" i="298"/>
  <c r="X73" i="298" s="1"/>
  <c r="AB70" i="298" s="1"/>
  <c r="AL70" i="298" s="1"/>
  <c r="AW70" i="298" s="1"/>
  <c r="W68" i="298"/>
  <c r="T68" i="298"/>
  <c r="S68" i="298"/>
  <c r="P68" i="298"/>
  <c r="P73" i="298" s="1"/>
  <c r="Z70" i="298" s="1"/>
  <c r="O68" i="298"/>
  <c r="L68" i="298"/>
  <c r="H68" i="298"/>
  <c r="AI70" i="298" s="1"/>
  <c r="C68" i="298"/>
  <c r="H72" i="298" s="1"/>
  <c r="CC67" i="298"/>
  <c r="BO67" i="298"/>
  <c r="BN67" i="298"/>
  <c r="BM67" i="298"/>
  <c r="BL67" i="298"/>
  <c r="BK67" i="298"/>
  <c r="BJ67" i="298"/>
  <c r="V67" i="298"/>
  <c r="U67" i="298"/>
  <c r="R67" i="298"/>
  <c r="Q67" i="298"/>
  <c r="N67" i="298"/>
  <c r="M67" i="298"/>
  <c r="L67" i="298"/>
  <c r="H67" i="298"/>
  <c r="C70" i="298" s="1"/>
  <c r="C67" i="298"/>
  <c r="C71" i="298" s="1"/>
  <c r="CM66" i="298"/>
  <c r="CC66" i="298"/>
  <c r="CM65" i="298"/>
  <c r="BV65" i="298"/>
  <c r="BV64" i="298"/>
  <c r="C62" i="298"/>
  <c r="BV61" i="298"/>
  <c r="BO61" i="298"/>
  <c r="BN61" i="298"/>
  <c r="BM61" i="298"/>
  <c r="BL61" i="298"/>
  <c r="BK61" i="298"/>
  <c r="BJ61" i="298"/>
  <c r="W61" i="298"/>
  <c r="V61" i="298"/>
  <c r="S61" i="298"/>
  <c r="R61" i="298"/>
  <c r="O61" i="298"/>
  <c r="N61" i="298"/>
  <c r="L61" i="298"/>
  <c r="CM60" i="298"/>
  <c r="BV60" i="298"/>
  <c r="BO60" i="298"/>
  <c r="BN60" i="298"/>
  <c r="BM60" i="298"/>
  <c r="BL60" i="298"/>
  <c r="BK60" i="298"/>
  <c r="BJ60" i="298"/>
  <c r="X60" i="298"/>
  <c r="U60" i="298"/>
  <c r="T60" i="298"/>
  <c r="Q60" i="298"/>
  <c r="P60" i="298"/>
  <c r="M60" i="298"/>
  <c r="L60" i="298"/>
  <c r="CM59" i="298"/>
  <c r="CC59" i="298"/>
  <c r="BO59" i="298"/>
  <c r="BN59" i="298"/>
  <c r="BM59" i="298"/>
  <c r="BL59" i="298"/>
  <c r="BK59" i="298"/>
  <c r="BJ59" i="298"/>
  <c r="X59" i="298"/>
  <c r="V59" i="298"/>
  <c r="T59" i="298"/>
  <c r="R59" i="298"/>
  <c r="P59" i="298"/>
  <c r="N59" i="298"/>
  <c r="L59" i="298"/>
  <c r="CC58" i="298"/>
  <c r="BO58" i="298"/>
  <c r="BN58" i="298"/>
  <c r="BM58" i="298"/>
  <c r="BL58" i="298"/>
  <c r="BK58" i="298"/>
  <c r="BJ58" i="298"/>
  <c r="W58" i="298"/>
  <c r="U58" i="298"/>
  <c r="S58" i="298"/>
  <c r="Q58" i="298"/>
  <c r="O58" i="298"/>
  <c r="M58" i="298"/>
  <c r="L58" i="298"/>
  <c r="BV57" i="298"/>
  <c r="BO57" i="298"/>
  <c r="BN57" i="298"/>
  <c r="BM57" i="298"/>
  <c r="BL57" i="298"/>
  <c r="BK57" i="298"/>
  <c r="BJ57" i="298"/>
  <c r="X57" i="298"/>
  <c r="W57" i="298"/>
  <c r="T57" i="298"/>
  <c r="S57" i="298"/>
  <c r="P57" i="298"/>
  <c r="O57" i="298"/>
  <c r="L57" i="298"/>
  <c r="H57" i="298"/>
  <c r="H59" i="298" s="1"/>
  <c r="C57" i="298"/>
  <c r="H61" i="298" s="1"/>
  <c r="BV56" i="298"/>
  <c r="BO56" i="298"/>
  <c r="BN56" i="298"/>
  <c r="BM56" i="298"/>
  <c r="BL56" i="298"/>
  <c r="BK56" i="298"/>
  <c r="BJ56" i="298"/>
  <c r="V56" i="298"/>
  <c r="U56" i="298"/>
  <c r="R56" i="298"/>
  <c r="Q56" i="298"/>
  <c r="N56" i="298"/>
  <c r="M56" i="298"/>
  <c r="L56" i="298"/>
  <c r="H56" i="298"/>
  <c r="C61" i="298" s="1"/>
  <c r="C56" i="298"/>
  <c r="C60" i="298" s="1"/>
  <c r="CH55" i="298"/>
  <c r="CH54" i="298"/>
  <c r="BV53" i="298"/>
  <c r="BV52" i="298"/>
  <c r="CC51" i="298"/>
  <c r="C51" i="298"/>
  <c r="CC50" i="298"/>
  <c r="BO50" i="298"/>
  <c r="BN50" i="298"/>
  <c r="BM50" i="298"/>
  <c r="BL50" i="298"/>
  <c r="BK50" i="298"/>
  <c r="BJ50" i="298"/>
  <c r="W50" i="298"/>
  <c r="V50" i="298"/>
  <c r="S50" i="298"/>
  <c r="R50" i="298"/>
  <c r="O50" i="298"/>
  <c r="N50" i="298"/>
  <c r="L50" i="298"/>
  <c r="BV49" i="298"/>
  <c r="BO49" i="298"/>
  <c r="BN49" i="298"/>
  <c r="BM49" i="298"/>
  <c r="BL49" i="298"/>
  <c r="BK49" i="298"/>
  <c r="BJ49" i="298"/>
  <c r="X49" i="298"/>
  <c r="U49" i="298"/>
  <c r="T49" i="298"/>
  <c r="Q49" i="298"/>
  <c r="P49" i="298"/>
  <c r="M49" i="298"/>
  <c r="L49" i="298"/>
  <c r="BV48" i="298"/>
  <c r="BO48" i="298"/>
  <c r="BN48" i="298"/>
  <c r="BM48" i="298"/>
  <c r="BL48" i="298"/>
  <c r="BK48" i="298"/>
  <c r="BJ48" i="298"/>
  <c r="X48" i="298"/>
  <c r="V48" i="298"/>
  <c r="T48" i="298"/>
  <c r="R48" i="298"/>
  <c r="P48" i="298"/>
  <c r="N48" i="298"/>
  <c r="L48" i="298"/>
  <c r="BO47" i="298"/>
  <c r="BN47" i="298"/>
  <c r="BM47" i="298"/>
  <c r="BL47" i="298"/>
  <c r="BK47" i="298"/>
  <c r="BJ47" i="298"/>
  <c r="W47" i="298"/>
  <c r="U47" i="298"/>
  <c r="S47" i="298"/>
  <c r="Q47" i="298"/>
  <c r="O47" i="298"/>
  <c r="M47" i="298"/>
  <c r="L47" i="298"/>
  <c r="BO46" i="298"/>
  <c r="BN46" i="298"/>
  <c r="BM46" i="298"/>
  <c r="BL46" i="298"/>
  <c r="BK46" i="298"/>
  <c r="BJ46" i="298"/>
  <c r="X46" i="298"/>
  <c r="W46" i="298"/>
  <c r="T46" i="298"/>
  <c r="S46" i="298"/>
  <c r="P46" i="298"/>
  <c r="O46" i="298"/>
  <c r="L46" i="298"/>
  <c r="H46" i="298"/>
  <c r="H49" i="298" s="1"/>
  <c r="C46" i="298"/>
  <c r="H50" i="298" s="1"/>
  <c r="BO45" i="298"/>
  <c r="BN45" i="298"/>
  <c r="BM45" i="298"/>
  <c r="BL45" i="298"/>
  <c r="BK45" i="298"/>
  <c r="BJ45" i="298"/>
  <c r="V45" i="298"/>
  <c r="U45" i="298"/>
  <c r="R45" i="298"/>
  <c r="Q45" i="298"/>
  <c r="N45" i="298"/>
  <c r="M45" i="298"/>
  <c r="L45" i="298"/>
  <c r="H45" i="298"/>
  <c r="C48" i="298" s="1"/>
  <c r="C45" i="298"/>
  <c r="C49" i="298" s="1"/>
  <c r="BT41" i="298"/>
  <c r="BT40" i="298"/>
  <c r="C40" i="298"/>
  <c r="CA39" i="298"/>
  <c r="BO39" i="298"/>
  <c r="BN39" i="298"/>
  <c r="BM39" i="298"/>
  <c r="BL39" i="298"/>
  <c r="BK39" i="298"/>
  <c r="BJ39" i="298"/>
  <c r="W39" i="298"/>
  <c r="V39" i="298"/>
  <c r="S39" i="298"/>
  <c r="R39" i="298"/>
  <c r="O39" i="298"/>
  <c r="N39" i="298"/>
  <c r="L39" i="298"/>
  <c r="CA38" i="298"/>
  <c r="BO38" i="298"/>
  <c r="BN38" i="298"/>
  <c r="BM38" i="298"/>
  <c r="BL38" i="298"/>
  <c r="BK38" i="298"/>
  <c r="BJ38" i="298"/>
  <c r="X38" i="298"/>
  <c r="U38" i="298"/>
  <c r="T38" i="298"/>
  <c r="Q38" i="298"/>
  <c r="P38" i="298"/>
  <c r="M38" i="298"/>
  <c r="L38" i="298"/>
  <c r="BT37" i="298"/>
  <c r="BO37" i="298"/>
  <c r="BN37" i="298"/>
  <c r="BM37" i="298"/>
  <c r="BL37" i="298"/>
  <c r="BK37" i="298"/>
  <c r="BJ37" i="298"/>
  <c r="X37" i="298"/>
  <c r="V37" i="298"/>
  <c r="T37" i="298"/>
  <c r="R37" i="298"/>
  <c r="P37" i="298"/>
  <c r="N37" i="298"/>
  <c r="L37" i="298"/>
  <c r="BT36" i="298"/>
  <c r="BO36" i="298"/>
  <c r="BN36" i="298"/>
  <c r="BM36" i="298"/>
  <c r="BL36" i="298"/>
  <c r="BK36" i="298"/>
  <c r="BJ36" i="298"/>
  <c r="W36" i="298"/>
  <c r="U36" i="298"/>
  <c r="S36" i="298"/>
  <c r="Q36" i="298"/>
  <c r="O36" i="298"/>
  <c r="M36" i="298"/>
  <c r="L36" i="298"/>
  <c r="CF35" i="298"/>
  <c r="BO35" i="298"/>
  <c r="BN35" i="298"/>
  <c r="BM35" i="298"/>
  <c r="BL35" i="298"/>
  <c r="BK35" i="298"/>
  <c r="BJ35" i="298"/>
  <c r="X35" i="298"/>
  <c r="W35" i="298"/>
  <c r="T35" i="298"/>
  <c r="T40" i="298" s="1"/>
  <c r="AA37" i="298" s="1"/>
  <c r="S35" i="298"/>
  <c r="P35" i="298"/>
  <c r="O35" i="298"/>
  <c r="L35" i="298"/>
  <c r="H35" i="298"/>
  <c r="H38" i="298" s="1"/>
  <c r="C35" i="298"/>
  <c r="H36" i="298" s="1"/>
  <c r="CF34" i="298"/>
  <c r="BO34" i="298"/>
  <c r="BN34" i="298"/>
  <c r="BM34" i="298"/>
  <c r="BL34" i="298"/>
  <c r="BK34" i="298"/>
  <c r="BJ34" i="298"/>
  <c r="V34" i="298"/>
  <c r="U34" i="298"/>
  <c r="R34" i="298"/>
  <c r="Q34" i="298"/>
  <c r="N34" i="298"/>
  <c r="M34" i="298"/>
  <c r="L34" i="298"/>
  <c r="H34" i="298"/>
  <c r="C39" i="298" s="1"/>
  <c r="C34" i="298"/>
  <c r="C38" i="298" s="1"/>
  <c r="BT33" i="298"/>
  <c r="BT32" i="298"/>
  <c r="CA31" i="298"/>
  <c r="CA30" i="298"/>
  <c r="CQ29" i="298"/>
  <c r="BT29" i="298"/>
  <c r="C29" i="298"/>
  <c r="BT28" i="298"/>
  <c r="BO28" i="298"/>
  <c r="BN28" i="298"/>
  <c r="BM28" i="298"/>
  <c r="BL28" i="298"/>
  <c r="BK28" i="298"/>
  <c r="BJ28" i="298"/>
  <c r="W28" i="298"/>
  <c r="V28" i="298"/>
  <c r="S28" i="298"/>
  <c r="R28" i="298"/>
  <c r="O28" i="298"/>
  <c r="N28" i="298"/>
  <c r="L28" i="298"/>
  <c r="BO27" i="298"/>
  <c r="BN27" i="298"/>
  <c r="BM27" i="298"/>
  <c r="BL27" i="298"/>
  <c r="BK27" i="298"/>
  <c r="BJ27" i="298"/>
  <c r="X27" i="298"/>
  <c r="U27" i="298"/>
  <c r="T27" i="298"/>
  <c r="Q27" i="298"/>
  <c r="P27" i="298"/>
  <c r="M27" i="298"/>
  <c r="L27" i="298"/>
  <c r="BO26" i="298"/>
  <c r="BN26" i="298"/>
  <c r="BM26" i="298"/>
  <c r="BL26" i="298"/>
  <c r="BK26" i="298"/>
  <c r="BJ26" i="298"/>
  <c r="X26" i="298"/>
  <c r="V26" i="298"/>
  <c r="T26" i="298"/>
  <c r="R26" i="298"/>
  <c r="P26" i="298"/>
  <c r="N26" i="298"/>
  <c r="L26" i="298"/>
  <c r="BT25" i="298"/>
  <c r="BO25" i="298"/>
  <c r="BN25" i="298"/>
  <c r="BM25" i="298"/>
  <c r="BL25" i="298"/>
  <c r="BK25" i="298"/>
  <c r="BJ25" i="298"/>
  <c r="W25" i="298"/>
  <c r="U25" i="298"/>
  <c r="S25" i="298"/>
  <c r="Q25" i="298"/>
  <c r="O25" i="298"/>
  <c r="M25" i="298"/>
  <c r="L25" i="298"/>
  <c r="CK24" i="298"/>
  <c r="CK30" i="298" s="1"/>
  <c r="BT24" i="298"/>
  <c r="BO24" i="298"/>
  <c r="BN24" i="298"/>
  <c r="BM24" i="298"/>
  <c r="BL24" i="298"/>
  <c r="BK24" i="298"/>
  <c r="BJ24" i="298"/>
  <c r="X24" i="298"/>
  <c r="W24" i="298"/>
  <c r="T24" i="298"/>
  <c r="S24" i="298"/>
  <c r="P24" i="298"/>
  <c r="O24" i="298"/>
  <c r="L24" i="298"/>
  <c r="H24" i="298"/>
  <c r="H27" i="298" s="1"/>
  <c r="C24" i="298"/>
  <c r="H28" i="298" s="1"/>
  <c r="CQ23" i="298"/>
  <c r="CK23" i="298"/>
  <c r="CA23" i="298"/>
  <c r="BO23" i="298"/>
  <c r="BN23" i="298"/>
  <c r="BM23" i="298"/>
  <c r="BL23" i="298"/>
  <c r="BK23" i="298"/>
  <c r="BJ23" i="298"/>
  <c r="V23" i="298"/>
  <c r="U23" i="298"/>
  <c r="R23" i="298"/>
  <c r="R29" i="298" s="1"/>
  <c r="AA24" i="298" s="1"/>
  <c r="Q23" i="298"/>
  <c r="N23" i="298"/>
  <c r="M23" i="298"/>
  <c r="L23" i="298"/>
  <c r="H23" i="298"/>
  <c r="AI24" i="298" s="1"/>
  <c r="C23" i="298"/>
  <c r="AI23" i="298" s="1"/>
  <c r="CA22" i="298"/>
  <c r="BT21" i="298"/>
  <c r="BT20" i="298"/>
  <c r="CF19" i="298"/>
  <c r="CF18" i="298"/>
  <c r="C18" i="298"/>
  <c r="BT17" i="298"/>
  <c r="BO17" i="298"/>
  <c r="BN17" i="298"/>
  <c r="BM17" i="298"/>
  <c r="BL17" i="298"/>
  <c r="BK17" i="298"/>
  <c r="BJ17" i="298"/>
  <c r="W17" i="298"/>
  <c r="V17" i="298"/>
  <c r="S17" i="298"/>
  <c r="R17" i="298"/>
  <c r="O17" i="298"/>
  <c r="N17" i="298"/>
  <c r="L17" i="298"/>
  <c r="BT16" i="298"/>
  <c r="BO16" i="298"/>
  <c r="BN16" i="298"/>
  <c r="BM16" i="298"/>
  <c r="BL16" i="298"/>
  <c r="BK16" i="298"/>
  <c r="BJ16" i="298"/>
  <c r="X16" i="298"/>
  <c r="U16" i="298"/>
  <c r="T16" i="298"/>
  <c r="Q16" i="298"/>
  <c r="P16" i="298"/>
  <c r="M16" i="298"/>
  <c r="L16" i="298"/>
  <c r="CA15" i="298"/>
  <c r="BO15" i="298"/>
  <c r="BN15" i="298"/>
  <c r="BM15" i="298"/>
  <c r="BL15" i="298"/>
  <c r="BK15" i="298"/>
  <c r="BJ15" i="298"/>
  <c r="X15" i="298"/>
  <c r="V15" i="298"/>
  <c r="T15" i="298"/>
  <c r="R15" i="298"/>
  <c r="P15" i="298"/>
  <c r="N15" i="298"/>
  <c r="L15" i="298"/>
  <c r="CA14" i="298"/>
  <c r="BO14" i="298"/>
  <c r="BN14" i="298"/>
  <c r="BM14" i="298"/>
  <c r="BL14" i="298"/>
  <c r="BK14" i="298"/>
  <c r="BJ14" i="298"/>
  <c r="W14" i="298"/>
  <c r="U14" i="298"/>
  <c r="S14" i="298"/>
  <c r="Q14" i="298"/>
  <c r="O14" i="298"/>
  <c r="M14" i="298"/>
  <c r="L14" i="298"/>
  <c r="BT13" i="298"/>
  <c r="BO13" i="298"/>
  <c r="BN13" i="298"/>
  <c r="BM13" i="298"/>
  <c r="BL13" i="298"/>
  <c r="BK13" i="298"/>
  <c r="BJ13" i="298"/>
  <c r="X13" i="298"/>
  <c r="W13" i="298"/>
  <c r="T13" i="298"/>
  <c r="S13" i="298"/>
  <c r="P13" i="298"/>
  <c r="O13" i="298"/>
  <c r="L13" i="298"/>
  <c r="H13" i="298"/>
  <c r="C13" i="298"/>
  <c r="BT12" i="298"/>
  <c r="BO12" i="298"/>
  <c r="BN12" i="298"/>
  <c r="BM12" i="298"/>
  <c r="BL12" i="298"/>
  <c r="BK12" i="298"/>
  <c r="BJ12" i="298"/>
  <c r="V12" i="298"/>
  <c r="U12" i="298"/>
  <c r="R12" i="298"/>
  <c r="Q12" i="298"/>
  <c r="N12" i="298"/>
  <c r="M12" i="298"/>
  <c r="L12" i="298"/>
  <c r="H12" i="298"/>
  <c r="C12" i="298"/>
  <c r="C95" i="297"/>
  <c r="BO94" i="297"/>
  <c r="BN94" i="297"/>
  <c r="BM94" i="297"/>
  <c r="BL94" i="297"/>
  <c r="BK94" i="297"/>
  <c r="BJ94" i="297"/>
  <c r="W94" i="297"/>
  <c r="V94" i="297"/>
  <c r="S94" i="297"/>
  <c r="R94" i="297"/>
  <c r="O94" i="297"/>
  <c r="N94" i="297"/>
  <c r="L94" i="297"/>
  <c r="BO93" i="297"/>
  <c r="BN93" i="297"/>
  <c r="BM93" i="297"/>
  <c r="BL93" i="297"/>
  <c r="BK93" i="297"/>
  <c r="BJ93" i="297"/>
  <c r="X93" i="297"/>
  <c r="U93" i="297"/>
  <c r="T93" i="297"/>
  <c r="Q93" i="297"/>
  <c r="P93" i="297"/>
  <c r="M93" i="297"/>
  <c r="L93" i="297"/>
  <c r="BO92" i="297"/>
  <c r="BN92" i="297"/>
  <c r="BM92" i="297"/>
  <c r="BL92" i="297"/>
  <c r="BK92" i="297"/>
  <c r="BJ92" i="297"/>
  <c r="X92" i="297"/>
  <c r="V92" i="297"/>
  <c r="T92" i="297"/>
  <c r="R92" i="297"/>
  <c r="P92" i="297"/>
  <c r="N92" i="297"/>
  <c r="L92" i="297"/>
  <c r="BO91" i="297"/>
  <c r="BN91" i="297"/>
  <c r="BM91" i="297"/>
  <c r="BL91" i="297"/>
  <c r="BK91" i="297"/>
  <c r="BJ91" i="297"/>
  <c r="W91" i="297"/>
  <c r="U91" i="297"/>
  <c r="S91" i="297"/>
  <c r="Q91" i="297"/>
  <c r="O91" i="297"/>
  <c r="M91" i="297"/>
  <c r="L91" i="297"/>
  <c r="BO90" i="297"/>
  <c r="BN90" i="297"/>
  <c r="BM90" i="297"/>
  <c r="BL90" i="297"/>
  <c r="BK90" i="297"/>
  <c r="BJ90" i="297"/>
  <c r="X90" i="297"/>
  <c r="W90" i="297"/>
  <c r="T90" i="297"/>
  <c r="S90" i="297"/>
  <c r="P90" i="297"/>
  <c r="O90" i="297"/>
  <c r="L90" i="297"/>
  <c r="H90" i="297"/>
  <c r="AI92" i="297" s="1"/>
  <c r="C90" i="297"/>
  <c r="H91" i="297" s="1"/>
  <c r="BO89" i="297"/>
  <c r="BN89" i="297"/>
  <c r="BM89" i="297"/>
  <c r="BL89" i="297"/>
  <c r="BK89" i="297"/>
  <c r="BJ89" i="297"/>
  <c r="V89" i="297"/>
  <c r="U89" i="297"/>
  <c r="U95" i="297" s="1"/>
  <c r="AB89" i="297" s="1"/>
  <c r="AL89" i="297" s="1"/>
  <c r="AW89" i="297" s="1"/>
  <c r="R89" i="297"/>
  <c r="Q89" i="297"/>
  <c r="N89" i="297"/>
  <c r="M89" i="297"/>
  <c r="M95" i="297" s="1"/>
  <c r="Z89" i="297" s="1"/>
  <c r="L89" i="297"/>
  <c r="H89" i="297"/>
  <c r="C94" i="297" s="1"/>
  <c r="C89" i="297"/>
  <c r="C93" i="297" s="1"/>
  <c r="C84" i="297"/>
  <c r="BO83" i="297"/>
  <c r="BN83" i="297"/>
  <c r="BM83" i="297"/>
  <c r="BL83" i="297"/>
  <c r="BK83" i="297"/>
  <c r="BJ83" i="297"/>
  <c r="W83" i="297"/>
  <c r="V83" i="297"/>
  <c r="S83" i="297"/>
  <c r="R83" i="297"/>
  <c r="O83" i="297"/>
  <c r="N83" i="297"/>
  <c r="L83" i="297"/>
  <c r="BO82" i="297"/>
  <c r="BN82" i="297"/>
  <c r="BM82" i="297"/>
  <c r="BL82" i="297"/>
  <c r="BK82" i="297"/>
  <c r="BJ82" i="297"/>
  <c r="X82" i="297"/>
  <c r="U82" i="297"/>
  <c r="T82" i="297"/>
  <c r="Q82" i="297"/>
  <c r="P82" i="297"/>
  <c r="M82" i="297"/>
  <c r="L82" i="297"/>
  <c r="BO81" i="297"/>
  <c r="BN81" i="297"/>
  <c r="BM81" i="297"/>
  <c r="BL81" i="297"/>
  <c r="BK81" i="297"/>
  <c r="BJ81" i="297"/>
  <c r="X81" i="297"/>
  <c r="V81" i="297"/>
  <c r="T81" i="297"/>
  <c r="R81" i="297"/>
  <c r="P81" i="297"/>
  <c r="N81" i="297"/>
  <c r="L81" i="297"/>
  <c r="BO80" i="297"/>
  <c r="BN80" i="297"/>
  <c r="BM80" i="297"/>
  <c r="BL80" i="297"/>
  <c r="BK80" i="297"/>
  <c r="BJ80" i="297"/>
  <c r="W80" i="297"/>
  <c r="U80" i="297"/>
  <c r="S80" i="297"/>
  <c r="Q80" i="297"/>
  <c r="O80" i="297"/>
  <c r="M80" i="297"/>
  <c r="L80" i="297"/>
  <c r="BO79" i="297"/>
  <c r="BN79" i="297"/>
  <c r="BM79" i="297"/>
  <c r="BL79" i="297"/>
  <c r="BK79" i="297"/>
  <c r="BJ79" i="297"/>
  <c r="X79" i="297"/>
  <c r="W79" i="297"/>
  <c r="T79" i="297"/>
  <c r="S79" i="297"/>
  <c r="P79" i="297"/>
  <c r="O79" i="297"/>
  <c r="L79" i="297"/>
  <c r="H79" i="297"/>
  <c r="H82" i="297" s="1"/>
  <c r="C79" i="297"/>
  <c r="H83" i="297" s="1"/>
  <c r="BO78" i="297"/>
  <c r="BN78" i="297"/>
  <c r="BM78" i="297"/>
  <c r="BL78" i="297"/>
  <c r="BK78" i="297"/>
  <c r="BJ78" i="297"/>
  <c r="V78" i="297"/>
  <c r="U78" i="297"/>
  <c r="R78" i="297"/>
  <c r="Q78" i="297"/>
  <c r="Q84" i="297" s="1"/>
  <c r="AA78" i="297" s="1"/>
  <c r="N78" i="297"/>
  <c r="M78" i="297"/>
  <c r="L78" i="297"/>
  <c r="H78" i="297"/>
  <c r="C81" i="297" s="1"/>
  <c r="C78" i="297"/>
  <c r="AI78" i="297" s="1"/>
  <c r="BV77" i="297"/>
  <c r="BV76" i="297"/>
  <c r="CC75" i="297"/>
  <c r="CC74" i="297"/>
  <c r="BV73" i="297"/>
  <c r="C73" i="297"/>
  <c r="BV72" i="297"/>
  <c r="BO72" i="297"/>
  <c r="BN72" i="297"/>
  <c r="BM72" i="297"/>
  <c r="BL72" i="297"/>
  <c r="BK72" i="297"/>
  <c r="BJ72" i="297"/>
  <c r="W72" i="297"/>
  <c r="V72" i="297"/>
  <c r="S72" i="297"/>
  <c r="R72" i="297"/>
  <c r="O72" i="297"/>
  <c r="N72" i="297"/>
  <c r="L72" i="297"/>
  <c r="CH71" i="297"/>
  <c r="BO71" i="297"/>
  <c r="BN71" i="297"/>
  <c r="BM71" i="297"/>
  <c r="BL71" i="297"/>
  <c r="BK71" i="297"/>
  <c r="BJ71" i="297"/>
  <c r="X71" i="297"/>
  <c r="U71" i="297"/>
  <c r="T71" i="297"/>
  <c r="Q71" i="297"/>
  <c r="P71" i="297"/>
  <c r="M71" i="297"/>
  <c r="L71" i="297"/>
  <c r="CH70" i="297"/>
  <c r="BO70" i="297"/>
  <c r="BN70" i="297"/>
  <c r="BM70" i="297"/>
  <c r="BL70" i="297"/>
  <c r="BK70" i="297"/>
  <c r="BJ70" i="297"/>
  <c r="X70" i="297"/>
  <c r="V70" i="297"/>
  <c r="T70" i="297"/>
  <c r="R70" i="297"/>
  <c r="P70" i="297"/>
  <c r="N70" i="297"/>
  <c r="L70" i="297"/>
  <c r="BV69" i="297"/>
  <c r="BO69" i="297"/>
  <c r="BN69" i="297"/>
  <c r="BM69" i="297"/>
  <c r="BL69" i="297"/>
  <c r="BK69" i="297"/>
  <c r="BJ69" i="297"/>
  <c r="W69" i="297"/>
  <c r="U69" i="297"/>
  <c r="S69" i="297"/>
  <c r="Q69" i="297"/>
  <c r="O69" i="297"/>
  <c r="M69" i="297"/>
  <c r="L69" i="297"/>
  <c r="BV68" i="297"/>
  <c r="BO68" i="297"/>
  <c r="BN68" i="297"/>
  <c r="BM68" i="297"/>
  <c r="BL68" i="297"/>
  <c r="BK68" i="297"/>
  <c r="BJ68" i="297"/>
  <c r="X68" i="297"/>
  <c r="W68" i="297"/>
  <c r="T68" i="297"/>
  <c r="S68" i="297"/>
  <c r="P68" i="297"/>
  <c r="O68" i="297"/>
  <c r="L68" i="297"/>
  <c r="H68" i="297"/>
  <c r="H71" i="297" s="1"/>
  <c r="C68" i="297"/>
  <c r="AI69" i="297" s="1"/>
  <c r="CC67" i="297"/>
  <c r="BO67" i="297"/>
  <c r="BN67" i="297"/>
  <c r="BM67" i="297"/>
  <c r="BL67" i="297"/>
  <c r="BK67" i="297"/>
  <c r="BJ67" i="297"/>
  <c r="V67" i="297"/>
  <c r="U67" i="297"/>
  <c r="R67" i="297"/>
  <c r="R73" i="297" s="1"/>
  <c r="AA68" i="297" s="1"/>
  <c r="Q67" i="297"/>
  <c r="N67" i="297"/>
  <c r="M67" i="297"/>
  <c r="L67" i="297"/>
  <c r="H67" i="297"/>
  <c r="C72" i="297" s="1"/>
  <c r="C67" i="297"/>
  <c r="C69" i="297" s="1"/>
  <c r="CM66" i="297"/>
  <c r="CC66" i="297"/>
  <c r="CM65" i="297"/>
  <c r="BV65" i="297"/>
  <c r="BV64" i="297"/>
  <c r="C62" i="297"/>
  <c r="BV61" i="297"/>
  <c r="BO61" i="297"/>
  <c r="BN61" i="297"/>
  <c r="BM61" i="297"/>
  <c r="BL61" i="297"/>
  <c r="BK61" i="297"/>
  <c r="BJ61" i="297"/>
  <c r="W61" i="297"/>
  <c r="V61" i="297"/>
  <c r="S61" i="297"/>
  <c r="R61" i="297"/>
  <c r="O61" i="297"/>
  <c r="N61" i="297"/>
  <c r="L61" i="297"/>
  <c r="CM60" i="297"/>
  <c r="BV60" i="297"/>
  <c r="BO60" i="297"/>
  <c r="BN60" i="297"/>
  <c r="BM60" i="297"/>
  <c r="BL60" i="297"/>
  <c r="BK60" i="297"/>
  <c r="BJ60" i="297"/>
  <c r="X60" i="297"/>
  <c r="U60" i="297"/>
  <c r="T60" i="297"/>
  <c r="Q60" i="297"/>
  <c r="P60" i="297"/>
  <c r="M60" i="297"/>
  <c r="L60" i="297"/>
  <c r="CM59" i="297"/>
  <c r="CC59" i="297"/>
  <c r="BO59" i="297"/>
  <c r="BN59" i="297"/>
  <c r="BM59" i="297"/>
  <c r="BL59" i="297"/>
  <c r="BK59" i="297"/>
  <c r="BJ59" i="297"/>
  <c r="X59" i="297"/>
  <c r="V59" i="297"/>
  <c r="T59" i="297"/>
  <c r="R59" i="297"/>
  <c r="P59" i="297"/>
  <c r="N59" i="297"/>
  <c r="L59" i="297"/>
  <c r="CC58" i="297"/>
  <c r="BO58" i="297"/>
  <c r="BN58" i="297"/>
  <c r="BM58" i="297"/>
  <c r="BL58" i="297"/>
  <c r="BK58" i="297"/>
  <c r="BJ58" i="297"/>
  <c r="W58" i="297"/>
  <c r="U58" i="297"/>
  <c r="S58" i="297"/>
  <c r="Q58" i="297"/>
  <c r="O58" i="297"/>
  <c r="M58" i="297"/>
  <c r="L58" i="297"/>
  <c r="BV57" i="297"/>
  <c r="BO57" i="297"/>
  <c r="BN57" i="297"/>
  <c r="BM57" i="297"/>
  <c r="BL57" i="297"/>
  <c r="BK57" i="297"/>
  <c r="BJ57" i="297"/>
  <c r="X57" i="297"/>
  <c r="W57" i="297"/>
  <c r="T57" i="297"/>
  <c r="S57" i="297"/>
  <c r="P57" i="297"/>
  <c r="O57" i="297"/>
  <c r="L57" i="297"/>
  <c r="H57" i="297"/>
  <c r="H59" i="297" s="1"/>
  <c r="C57" i="297"/>
  <c r="H61" i="297" s="1"/>
  <c r="BV56" i="297"/>
  <c r="BO56" i="297"/>
  <c r="BN56" i="297"/>
  <c r="BM56" i="297"/>
  <c r="BL56" i="297"/>
  <c r="BK56" i="297"/>
  <c r="BJ56" i="297"/>
  <c r="V56" i="297"/>
  <c r="U56" i="297"/>
  <c r="R56" i="297"/>
  <c r="Q56" i="297"/>
  <c r="N56" i="297"/>
  <c r="M56" i="297"/>
  <c r="L56" i="297"/>
  <c r="H56" i="297"/>
  <c r="C61" i="297" s="1"/>
  <c r="C56" i="297"/>
  <c r="C60" i="297" s="1"/>
  <c r="CH55" i="297"/>
  <c r="CH54" i="297"/>
  <c r="BV53" i="297"/>
  <c r="BV52" i="297"/>
  <c r="CC51" i="297"/>
  <c r="C51" i="297"/>
  <c r="CC50" i="297"/>
  <c r="BO50" i="297"/>
  <c r="BN50" i="297"/>
  <c r="BM50" i="297"/>
  <c r="BL50" i="297"/>
  <c r="BK50" i="297"/>
  <c r="BJ50" i="297"/>
  <c r="W50" i="297"/>
  <c r="V50" i="297"/>
  <c r="S50" i="297"/>
  <c r="R50" i="297"/>
  <c r="O50" i="297"/>
  <c r="N50" i="297"/>
  <c r="L50" i="297"/>
  <c r="BV49" i="297"/>
  <c r="BO49" i="297"/>
  <c r="BN49" i="297"/>
  <c r="BM49" i="297"/>
  <c r="BL49" i="297"/>
  <c r="BK49" i="297"/>
  <c r="BJ49" i="297"/>
  <c r="X49" i="297"/>
  <c r="U49" i="297"/>
  <c r="T49" i="297"/>
  <c r="Q49" i="297"/>
  <c r="P49" i="297"/>
  <c r="M49" i="297"/>
  <c r="L49" i="297"/>
  <c r="BV48" i="297"/>
  <c r="BO48" i="297"/>
  <c r="BN48" i="297"/>
  <c r="BM48" i="297"/>
  <c r="BL48" i="297"/>
  <c r="BK48" i="297"/>
  <c r="BJ48" i="297"/>
  <c r="X48" i="297"/>
  <c r="V48" i="297"/>
  <c r="T48" i="297"/>
  <c r="R48" i="297"/>
  <c r="P48" i="297"/>
  <c r="N48" i="297"/>
  <c r="L48" i="297"/>
  <c r="BO47" i="297"/>
  <c r="BN47" i="297"/>
  <c r="BM47" i="297"/>
  <c r="BL47" i="297"/>
  <c r="BK47" i="297"/>
  <c r="BJ47" i="297"/>
  <c r="W47" i="297"/>
  <c r="U47" i="297"/>
  <c r="S47" i="297"/>
  <c r="Q47" i="297"/>
  <c r="O47" i="297"/>
  <c r="M47" i="297"/>
  <c r="L47" i="297"/>
  <c r="BO46" i="297"/>
  <c r="BN46" i="297"/>
  <c r="BM46" i="297"/>
  <c r="BL46" i="297"/>
  <c r="BK46" i="297"/>
  <c r="BJ46" i="297"/>
  <c r="X46" i="297"/>
  <c r="W46" i="297"/>
  <c r="T46" i="297"/>
  <c r="S46" i="297"/>
  <c r="P46" i="297"/>
  <c r="O46" i="297"/>
  <c r="L46" i="297"/>
  <c r="H46" i="297"/>
  <c r="H49" i="297" s="1"/>
  <c r="C46" i="297"/>
  <c r="H50" i="297" s="1"/>
  <c r="BO45" i="297"/>
  <c r="BN45" i="297"/>
  <c r="BM45" i="297"/>
  <c r="BL45" i="297"/>
  <c r="BK45" i="297"/>
  <c r="BJ45" i="297"/>
  <c r="V45" i="297"/>
  <c r="V51" i="297" s="1"/>
  <c r="AB46" i="297" s="1"/>
  <c r="AL46" i="297" s="1"/>
  <c r="AW46" i="297" s="1"/>
  <c r="U45" i="297"/>
  <c r="R45" i="297"/>
  <c r="R51" i="297" s="1"/>
  <c r="AA46" i="297" s="1"/>
  <c r="Q45" i="297"/>
  <c r="N45" i="297"/>
  <c r="N51" i="297" s="1"/>
  <c r="Z46" i="297" s="1"/>
  <c r="M45" i="297"/>
  <c r="L45" i="297"/>
  <c r="H45" i="297"/>
  <c r="C48" i="297" s="1"/>
  <c r="C45" i="297"/>
  <c r="C49" i="297" s="1"/>
  <c r="BT41" i="297"/>
  <c r="BT40" i="297"/>
  <c r="C40" i="297"/>
  <c r="CA39" i="297"/>
  <c r="BO39" i="297"/>
  <c r="BN39" i="297"/>
  <c r="BM39" i="297"/>
  <c r="BL39" i="297"/>
  <c r="BK39" i="297"/>
  <c r="BJ39" i="297"/>
  <c r="W39" i="297"/>
  <c r="V39" i="297"/>
  <c r="S39" i="297"/>
  <c r="R39" i="297"/>
  <c r="O39" i="297"/>
  <c r="N39" i="297"/>
  <c r="L39" i="297"/>
  <c r="CA38" i="297"/>
  <c r="BO38" i="297"/>
  <c r="BN38" i="297"/>
  <c r="BM38" i="297"/>
  <c r="BL38" i="297"/>
  <c r="BK38" i="297"/>
  <c r="BJ38" i="297"/>
  <c r="X38" i="297"/>
  <c r="U38" i="297"/>
  <c r="T38" i="297"/>
  <c r="Q38" i="297"/>
  <c r="P38" i="297"/>
  <c r="M38" i="297"/>
  <c r="L38" i="297"/>
  <c r="BT37" i="297"/>
  <c r="BO37" i="297"/>
  <c r="BN37" i="297"/>
  <c r="BM37" i="297"/>
  <c r="BL37" i="297"/>
  <c r="BK37" i="297"/>
  <c r="BJ37" i="297"/>
  <c r="X37" i="297"/>
  <c r="V37" i="297"/>
  <c r="T37" i="297"/>
  <c r="R37" i="297"/>
  <c r="P37" i="297"/>
  <c r="N37" i="297"/>
  <c r="L37" i="297"/>
  <c r="BT36" i="297"/>
  <c r="BO36" i="297"/>
  <c r="BN36" i="297"/>
  <c r="BM36" i="297"/>
  <c r="BL36" i="297"/>
  <c r="BK36" i="297"/>
  <c r="BJ36" i="297"/>
  <c r="W36" i="297"/>
  <c r="U36" i="297"/>
  <c r="S36" i="297"/>
  <c r="Q36" i="297"/>
  <c r="O36" i="297"/>
  <c r="M36" i="297"/>
  <c r="L36" i="297"/>
  <c r="CF35" i="297"/>
  <c r="BO35" i="297"/>
  <c r="BN35" i="297"/>
  <c r="BM35" i="297"/>
  <c r="BL35" i="297"/>
  <c r="BK35" i="297"/>
  <c r="BJ35" i="297"/>
  <c r="X35" i="297"/>
  <c r="W35" i="297"/>
  <c r="T35" i="297"/>
  <c r="S35" i="297"/>
  <c r="P35" i="297"/>
  <c r="O35" i="297"/>
  <c r="L35" i="297"/>
  <c r="H35" i="297"/>
  <c r="H38" i="297" s="1"/>
  <c r="C35" i="297"/>
  <c r="H36" i="297" s="1"/>
  <c r="CF34" i="297"/>
  <c r="BO34" i="297"/>
  <c r="BN34" i="297"/>
  <c r="BM34" i="297"/>
  <c r="BL34" i="297"/>
  <c r="BK34" i="297"/>
  <c r="BJ34" i="297"/>
  <c r="V34" i="297"/>
  <c r="V40" i="297" s="1"/>
  <c r="AB35" i="297" s="1"/>
  <c r="AL35" i="297" s="1"/>
  <c r="AW35" i="297" s="1"/>
  <c r="U34" i="297"/>
  <c r="R34" i="297"/>
  <c r="Q34" i="297"/>
  <c r="N34" i="297"/>
  <c r="N40" i="297" s="1"/>
  <c r="Z35" i="297" s="1"/>
  <c r="M34" i="297"/>
  <c r="L34" i="297"/>
  <c r="H34" i="297"/>
  <c r="C39" i="297" s="1"/>
  <c r="C34" i="297"/>
  <c r="C38" i="297" s="1"/>
  <c r="BT33" i="297"/>
  <c r="BT32" i="297"/>
  <c r="CA31" i="297"/>
  <c r="CA30" i="297"/>
  <c r="CQ29" i="297"/>
  <c r="BT29" i="297"/>
  <c r="C29" i="297"/>
  <c r="BT28" i="297"/>
  <c r="BO28" i="297"/>
  <c r="BN28" i="297"/>
  <c r="BM28" i="297"/>
  <c r="BL28" i="297"/>
  <c r="BK28" i="297"/>
  <c r="BJ28" i="297"/>
  <c r="W28" i="297"/>
  <c r="V28" i="297"/>
  <c r="S28" i="297"/>
  <c r="R28" i="297"/>
  <c r="O28" i="297"/>
  <c r="N28" i="297"/>
  <c r="L28" i="297"/>
  <c r="BO27" i="297"/>
  <c r="BN27" i="297"/>
  <c r="BM27" i="297"/>
  <c r="BL27" i="297"/>
  <c r="BK27" i="297"/>
  <c r="BJ27" i="297"/>
  <c r="X27" i="297"/>
  <c r="U27" i="297"/>
  <c r="T27" i="297"/>
  <c r="Q27" i="297"/>
  <c r="P27" i="297"/>
  <c r="M27" i="297"/>
  <c r="L27" i="297"/>
  <c r="BO26" i="297"/>
  <c r="BN26" i="297"/>
  <c r="BM26" i="297"/>
  <c r="BL26" i="297"/>
  <c r="BK26" i="297"/>
  <c r="BJ26" i="297"/>
  <c r="X26" i="297"/>
  <c r="V26" i="297"/>
  <c r="T26" i="297"/>
  <c r="R26" i="297"/>
  <c r="P26" i="297"/>
  <c r="N26" i="297"/>
  <c r="L26" i="297"/>
  <c r="BT25" i="297"/>
  <c r="BO25" i="297"/>
  <c r="BN25" i="297"/>
  <c r="BM25" i="297"/>
  <c r="BL25" i="297"/>
  <c r="BK25" i="297"/>
  <c r="BJ25" i="297"/>
  <c r="W25" i="297"/>
  <c r="U25" i="297"/>
  <c r="S25" i="297"/>
  <c r="Q25" i="297"/>
  <c r="O25" i="297"/>
  <c r="M25" i="297"/>
  <c r="L25" i="297"/>
  <c r="CK24" i="297"/>
  <c r="BT24" i="297"/>
  <c r="BO24" i="297"/>
  <c r="BN24" i="297"/>
  <c r="BM24" i="297"/>
  <c r="BL24" i="297"/>
  <c r="BK24" i="297"/>
  <c r="BJ24" i="297"/>
  <c r="X24" i="297"/>
  <c r="W24" i="297"/>
  <c r="W29" i="297" s="1"/>
  <c r="AB25" i="297" s="1"/>
  <c r="AL25" i="297" s="1"/>
  <c r="AW25" i="297" s="1"/>
  <c r="T24" i="297"/>
  <c r="S24" i="297"/>
  <c r="S29" i="297" s="1"/>
  <c r="AA25" i="297" s="1"/>
  <c r="P24" i="297"/>
  <c r="O24" i="297"/>
  <c r="O29" i="297" s="1"/>
  <c r="Z25" i="297" s="1"/>
  <c r="L24" i="297"/>
  <c r="H24" i="297"/>
  <c r="H27" i="297" s="1"/>
  <c r="C24" i="297"/>
  <c r="H28" i="297" s="1"/>
  <c r="CQ23" i="297"/>
  <c r="CK23" i="297"/>
  <c r="CA23" i="297"/>
  <c r="BO23" i="297"/>
  <c r="BN23" i="297"/>
  <c r="BM23" i="297"/>
  <c r="BL23" i="297"/>
  <c r="BK23" i="297"/>
  <c r="BJ23" i="297"/>
  <c r="V23" i="297"/>
  <c r="U23" i="297"/>
  <c r="R23" i="297"/>
  <c r="Q23" i="297"/>
  <c r="N23" i="297"/>
  <c r="M23" i="297"/>
  <c r="L23" i="297"/>
  <c r="H23" i="297"/>
  <c r="AI24" i="297" s="1"/>
  <c r="C23" i="297"/>
  <c r="AI23" i="297" s="1"/>
  <c r="CA22" i="297"/>
  <c r="BT21" i="297"/>
  <c r="BT20" i="297"/>
  <c r="CF19" i="297"/>
  <c r="CF18" i="297"/>
  <c r="C18" i="297"/>
  <c r="BT17" i="297"/>
  <c r="BO17" i="297"/>
  <c r="BN17" i="297"/>
  <c r="BM17" i="297"/>
  <c r="BL17" i="297"/>
  <c r="BK17" i="297"/>
  <c r="BJ17" i="297"/>
  <c r="W17" i="297"/>
  <c r="V17" i="297"/>
  <c r="S17" i="297"/>
  <c r="R17" i="297"/>
  <c r="O17" i="297"/>
  <c r="N17" i="297"/>
  <c r="L17" i="297"/>
  <c r="BT16" i="297"/>
  <c r="BO16" i="297"/>
  <c r="BN16" i="297"/>
  <c r="BM16" i="297"/>
  <c r="BL16" i="297"/>
  <c r="BK16" i="297"/>
  <c r="BJ16" i="297"/>
  <c r="X16" i="297"/>
  <c r="U16" i="297"/>
  <c r="T16" i="297"/>
  <c r="Q16" i="297"/>
  <c r="P16" i="297"/>
  <c r="M16" i="297"/>
  <c r="L16" i="297"/>
  <c r="CA15" i="297"/>
  <c r="BO15" i="297"/>
  <c r="BN15" i="297"/>
  <c r="BM15" i="297"/>
  <c r="BL15" i="297"/>
  <c r="BK15" i="297"/>
  <c r="BJ15" i="297"/>
  <c r="X15" i="297"/>
  <c r="V15" i="297"/>
  <c r="T15" i="297"/>
  <c r="R15" i="297"/>
  <c r="P15" i="297"/>
  <c r="N15" i="297"/>
  <c r="L15" i="297"/>
  <c r="CA14" i="297"/>
  <c r="BO14" i="297"/>
  <c r="BN14" i="297"/>
  <c r="BM14" i="297"/>
  <c r="BL14" i="297"/>
  <c r="BK14" i="297"/>
  <c r="BJ14" i="297"/>
  <c r="W14" i="297"/>
  <c r="U14" i="297"/>
  <c r="S14" i="297"/>
  <c r="Q14" i="297"/>
  <c r="O14" i="297"/>
  <c r="M14" i="297"/>
  <c r="L14" i="297"/>
  <c r="BT13" i="297"/>
  <c r="BO13" i="297"/>
  <c r="BN13" i="297"/>
  <c r="BM13" i="297"/>
  <c r="BL13" i="297"/>
  <c r="BK13" i="297"/>
  <c r="BJ13" i="297"/>
  <c r="X13" i="297"/>
  <c r="W13" i="297"/>
  <c r="T13" i="297"/>
  <c r="S13" i="297"/>
  <c r="P13" i="297"/>
  <c r="O13" i="297"/>
  <c r="L13" i="297"/>
  <c r="H13" i="297"/>
  <c r="H16" i="297" s="1"/>
  <c r="C13" i="297"/>
  <c r="H14" i="297" s="1"/>
  <c r="BT12" i="297"/>
  <c r="BO12" i="297"/>
  <c r="BN12" i="297"/>
  <c r="BM12" i="297"/>
  <c r="BL12" i="297"/>
  <c r="BK12" i="297"/>
  <c r="BJ12" i="297"/>
  <c r="V12" i="297"/>
  <c r="U12" i="297"/>
  <c r="R12" i="297"/>
  <c r="R18" i="297" s="1"/>
  <c r="AA13" i="297" s="1"/>
  <c r="Q12" i="297"/>
  <c r="N12" i="297"/>
  <c r="M12" i="297"/>
  <c r="L12" i="297"/>
  <c r="H12" i="297"/>
  <c r="C17" i="297" s="1"/>
  <c r="C12" i="297"/>
  <c r="C16" i="297" s="1"/>
  <c r="C95" i="296"/>
  <c r="BO94" i="296"/>
  <c r="BN94" i="296"/>
  <c r="BM94" i="296"/>
  <c r="BL94" i="296"/>
  <c r="BK94" i="296"/>
  <c r="BJ94" i="296"/>
  <c r="W94" i="296"/>
  <c r="V94" i="296"/>
  <c r="S94" i="296"/>
  <c r="R94" i="296"/>
  <c r="O94" i="296"/>
  <c r="N94" i="296"/>
  <c r="L94" i="296"/>
  <c r="BO93" i="296"/>
  <c r="BN93" i="296"/>
  <c r="BM93" i="296"/>
  <c r="BL93" i="296"/>
  <c r="BK93" i="296"/>
  <c r="BJ93" i="296"/>
  <c r="X93" i="296"/>
  <c r="U93" i="296"/>
  <c r="T93" i="296"/>
  <c r="Q93" i="296"/>
  <c r="P93" i="296"/>
  <c r="M93" i="296"/>
  <c r="L93" i="296"/>
  <c r="BO92" i="296"/>
  <c r="BN92" i="296"/>
  <c r="BM92" i="296"/>
  <c r="BL92" i="296"/>
  <c r="BK92" i="296"/>
  <c r="BJ92" i="296"/>
  <c r="X92" i="296"/>
  <c r="V92" i="296"/>
  <c r="T92" i="296"/>
  <c r="R92" i="296"/>
  <c r="P92" i="296"/>
  <c r="N92" i="296"/>
  <c r="L92" i="296"/>
  <c r="BO91" i="296"/>
  <c r="BN91" i="296"/>
  <c r="BM91" i="296"/>
  <c r="BL91" i="296"/>
  <c r="BK91" i="296"/>
  <c r="BJ91" i="296"/>
  <c r="W91" i="296"/>
  <c r="U91" i="296"/>
  <c r="S91" i="296"/>
  <c r="Q91" i="296"/>
  <c r="O91" i="296"/>
  <c r="M91" i="296"/>
  <c r="L91" i="296"/>
  <c r="BO90" i="296"/>
  <c r="BN90" i="296"/>
  <c r="BM90" i="296"/>
  <c r="BL90" i="296"/>
  <c r="BK90" i="296"/>
  <c r="BJ90" i="296"/>
  <c r="X90" i="296"/>
  <c r="W90" i="296"/>
  <c r="T90" i="296"/>
  <c r="S90" i="296"/>
  <c r="P90" i="296"/>
  <c r="O90" i="296"/>
  <c r="L90" i="296"/>
  <c r="H90" i="296"/>
  <c r="C90" i="296"/>
  <c r="BO89" i="296"/>
  <c r="BN89" i="296"/>
  <c r="BM89" i="296"/>
  <c r="BL89" i="296"/>
  <c r="BK89" i="296"/>
  <c r="BJ89" i="296"/>
  <c r="V89" i="296"/>
  <c r="U89" i="296"/>
  <c r="R89" i="296"/>
  <c r="Q89" i="296"/>
  <c r="N89" i="296"/>
  <c r="M89" i="296"/>
  <c r="L89" i="296"/>
  <c r="H89" i="296"/>
  <c r="C89" i="296"/>
  <c r="C84" i="296"/>
  <c r="BO83" i="296"/>
  <c r="BN83" i="296"/>
  <c r="BM83" i="296"/>
  <c r="BL83" i="296"/>
  <c r="BK83" i="296"/>
  <c r="BJ83" i="296"/>
  <c r="W83" i="296"/>
  <c r="V83" i="296"/>
  <c r="S83" i="296"/>
  <c r="R83" i="296"/>
  <c r="O83" i="296"/>
  <c r="N83" i="296"/>
  <c r="L83" i="296"/>
  <c r="BO82" i="296"/>
  <c r="BN82" i="296"/>
  <c r="BM82" i="296"/>
  <c r="BL82" i="296"/>
  <c r="BK82" i="296"/>
  <c r="BJ82" i="296"/>
  <c r="X82" i="296"/>
  <c r="U82" i="296"/>
  <c r="T82" i="296"/>
  <c r="Q82" i="296"/>
  <c r="P82" i="296"/>
  <c r="M82" i="296"/>
  <c r="L82" i="296"/>
  <c r="BO81" i="296"/>
  <c r="BN81" i="296"/>
  <c r="BM81" i="296"/>
  <c r="BL81" i="296"/>
  <c r="BK81" i="296"/>
  <c r="BJ81" i="296"/>
  <c r="X81" i="296"/>
  <c r="V81" i="296"/>
  <c r="T81" i="296"/>
  <c r="R81" i="296"/>
  <c r="P81" i="296"/>
  <c r="N81" i="296"/>
  <c r="L81" i="296"/>
  <c r="BO80" i="296"/>
  <c r="BN80" i="296"/>
  <c r="BM80" i="296"/>
  <c r="BL80" i="296"/>
  <c r="BK80" i="296"/>
  <c r="BJ80" i="296"/>
  <c r="W80" i="296"/>
  <c r="U80" i="296"/>
  <c r="S80" i="296"/>
  <c r="Q80" i="296"/>
  <c r="O80" i="296"/>
  <c r="M80" i="296"/>
  <c r="L80" i="296"/>
  <c r="BO79" i="296"/>
  <c r="BN79" i="296"/>
  <c r="BM79" i="296"/>
  <c r="BL79" i="296"/>
  <c r="BK79" i="296"/>
  <c r="BJ79" i="296"/>
  <c r="X79" i="296"/>
  <c r="W79" i="296"/>
  <c r="T79" i="296"/>
  <c r="S79" i="296"/>
  <c r="P79" i="296"/>
  <c r="O79" i="296"/>
  <c r="L79" i="296"/>
  <c r="H79" i="296"/>
  <c r="H82" i="296" s="1"/>
  <c r="C79" i="296"/>
  <c r="H83" i="296" s="1"/>
  <c r="BO78" i="296"/>
  <c r="BN78" i="296"/>
  <c r="BM78" i="296"/>
  <c r="BL78" i="296"/>
  <c r="BK78" i="296"/>
  <c r="BJ78" i="296"/>
  <c r="V78" i="296"/>
  <c r="U78" i="296"/>
  <c r="R78" i="296"/>
  <c r="Q78" i="296"/>
  <c r="N78" i="296"/>
  <c r="M78" i="296"/>
  <c r="L78" i="296"/>
  <c r="H78" i="296"/>
  <c r="C81" i="296" s="1"/>
  <c r="C78" i="296"/>
  <c r="AI78" i="296" s="1"/>
  <c r="BV77" i="296"/>
  <c r="BV76" i="296"/>
  <c r="CC75" i="296"/>
  <c r="CC74" i="296"/>
  <c r="BV73" i="296"/>
  <c r="C73" i="296"/>
  <c r="BV72" i="296"/>
  <c r="BO72" i="296"/>
  <c r="BN72" i="296"/>
  <c r="BM72" i="296"/>
  <c r="BL72" i="296"/>
  <c r="BK72" i="296"/>
  <c r="BJ72" i="296"/>
  <c r="W72" i="296"/>
  <c r="V72" i="296"/>
  <c r="S72" i="296"/>
  <c r="R72" i="296"/>
  <c r="O72" i="296"/>
  <c r="N72" i="296"/>
  <c r="L72" i="296"/>
  <c r="CH71" i="296"/>
  <c r="BO71" i="296"/>
  <c r="BN71" i="296"/>
  <c r="BM71" i="296"/>
  <c r="BL71" i="296"/>
  <c r="BK71" i="296"/>
  <c r="BJ71" i="296"/>
  <c r="X71" i="296"/>
  <c r="U71" i="296"/>
  <c r="T71" i="296"/>
  <c r="Q71" i="296"/>
  <c r="P71" i="296"/>
  <c r="M71" i="296"/>
  <c r="L71" i="296"/>
  <c r="CH70" i="296"/>
  <c r="BO70" i="296"/>
  <c r="BN70" i="296"/>
  <c r="BM70" i="296"/>
  <c r="BL70" i="296"/>
  <c r="BK70" i="296"/>
  <c r="BJ70" i="296"/>
  <c r="X70" i="296"/>
  <c r="V70" i="296"/>
  <c r="T70" i="296"/>
  <c r="R70" i="296"/>
  <c r="P70" i="296"/>
  <c r="N70" i="296"/>
  <c r="L70" i="296"/>
  <c r="BV69" i="296"/>
  <c r="BO69" i="296"/>
  <c r="BN69" i="296"/>
  <c r="BM69" i="296"/>
  <c r="BL69" i="296"/>
  <c r="BK69" i="296"/>
  <c r="BJ69" i="296"/>
  <c r="W69" i="296"/>
  <c r="U69" i="296"/>
  <c r="S69" i="296"/>
  <c r="Q69" i="296"/>
  <c r="O69" i="296"/>
  <c r="M69" i="296"/>
  <c r="L69" i="296"/>
  <c r="BV68" i="296"/>
  <c r="BO68" i="296"/>
  <c r="BN68" i="296"/>
  <c r="BM68" i="296"/>
  <c r="BL68" i="296"/>
  <c r="BK68" i="296"/>
  <c r="BJ68" i="296"/>
  <c r="X68" i="296"/>
  <c r="W68" i="296"/>
  <c r="T68" i="296"/>
  <c r="S68" i="296"/>
  <c r="P68" i="296"/>
  <c r="O68" i="296"/>
  <c r="L68" i="296"/>
  <c r="H68" i="296"/>
  <c r="H71" i="296" s="1"/>
  <c r="C68" i="296"/>
  <c r="AI69" i="296" s="1"/>
  <c r="CC67" i="296"/>
  <c r="BO67" i="296"/>
  <c r="BN67" i="296"/>
  <c r="BM67" i="296"/>
  <c r="BL67" i="296"/>
  <c r="BK67" i="296"/>
  <c r="BJ67" i="296"/>
  <c r="V67" i="296"/>
  <c r="U67" i="296"/>
  <c r="R67" i="296"/>
  <c r="Q67" i="296"/>
  <c r="N67" i="296"/>
  <c r="M67" i="296"/>
  <c r="L67" i="296"/>
  <c r="H67" i="296"/>
  <c r="C72" i="296" s="1"/>
  <c r="C67" i="296"/>
  <c r="C69" i="296" s="1"/>
  <c r="CM66" i="296"/>
  <c r="CC66" i="296"/>
  <c r="CM65" i="296"/>
  <c r="BV65" i="296"/>
  <c r="BV64" i="296"/>
  <c r="C62" i="296"/>
  <c r="BV61" i="296"/>
  <c r="BO61" i="296"/>
  <c r="BN61" i="296"/>
  <c r="BM61" i="296"/>
  <c r="BL61" i="296"/>
  <c r="BK61" i="296"/>
  <c r="BJ61" i="296"/>
  <c r="W61" i="296"/>
  <c r="V61" i="296"/>
  <c r="S61" i="296"/>
  <c r="R61" i="296"/>
  <c r="O61" i="296"/>
  <c r="N61" i="296"/>
  <c r="L61" i="296"/>
  <c r="CM60" i="296"/>
  <c r="BV60" i="296"/>
  <c r="BO60" i="296"/>
  <c r="BN60" i="296"/>
  <c r="BM60" i="296"/>
  <c r="BL60" i="296"/>
  <c r="BK60" i="296"/>
  <c r="BJ60" i="296"/>
  <c r="X60" i="296"/>
  <c r="U60" i="296"/>
  <c r="T60" i="296"/>
  <c r="Q60" i="296"/>
  <c r="P60" i="296"/>
  <c r="M60" i="296"/>
  <c r="L60" i="296"/>
  <c r="CM59" i="296"/>
  <c r="CC59" i="296"/>
  <c r="BO59" i="296"/>
  <c r="BN59" i="296"/>
  <c r="BM59" i="296"/>
  <c r="BL59" i="296"/>
  <c r="BK59" i="296"/>
  <c r="BJ59" i="296"/>
  <c r="X59" i="296"/>
  <c r="V59" i="296"/>
  <c r="T59" i="296"/>
  <c r="R59" i="296"/>
  <c r="P59" i="296"/>
  <c r="N59" i="296"/>
  <c r="L59" i="296"/>
  <c r="CC58" i="296"/>
  <c r="BO58" i="296"/>
  <c r="BN58" i="296"/>
  <c r="BM58" i="296"/>
  <c r="BL58" i="296"/>
  <c r="BK58" i="296"/>
  <c r="BJ58" i="296"/>
  <c r="W58" i="296"/>
  <c r="U58" i="296"/>
  <c r="S58" i="296"/>
  <c r="Q58" i="296"/>
  <c r="O58" i="296"/>
  <c r="M58" i="296"/>
  <c r="L58" i="296"/>
  <c r="BV57" i="296"/>
  <c r="BO57" i="296"/>
  <c r="BN57" i="296"/>
  <c r="BM57" i="296"/>
  <c r="BL57" i="296"/>
  <c r="BK57" i="296"/>
  <c r="BJ57" i="296"/>
  <c r="X57" i="296"/>
  <c r="W57" i="296"/>
  <c r="T57" i="296"/>
  <c r="S57" i="296"/>
  <c r="P57" i="296"/>
  <c r="O57" i="296"/>
  <c r="L57" i="296"/>
  <c r="H57" i="296"/>
  <c r="H59" i="296" s="1"/>
  <c r="C57" i="296"/>
  <c r="H61" i="296" s="1"/>
  <c r="BV56" i="296"/>
  <c r="BO56" i="296"/>
  <c r="BN56" i="296"/>
  <c r="BM56" i="296"/>
  <c r="BL56" i="296"/>
  <c r="BK56" i="296"/>
  <c r="BJ56" i="296"/>
  <c r="V56" i="296"/>
  <c r="U56" i="296"/>
  <c r="R56" i="296"/>
  <c r="Q56" i="296"/>
  <c r="N56" i="296"/>
  <c r="M56" i="296"/>
  <c r="L56" i="296"/>
  <c r="H56" i="296"/>
  <c r="C61" i="296" s="1"/>
  <c r="C56" i="296"/>
  <c r="C60" i="296" s="1"/>
  <c r="CH55" i="296"/>
  <c r="CH54" i="296"/>
  <c r="BV53" i="296"/>
  <c r="BV52" i="296"/>
  <c r="CC51" i="296"/>
  <c r="C51" i="296"/>
  <c r="CC50" i="296"/>
  <c r="BO50" i="296"/>
  <c r="BN50" i="296"/>
  <c r="BM50" i="296"/>
  <c r="BL50" i="296"/>
  <c r="BK50" i="296"/>
  <c r="BJ50" i="296"/>
  <c r="W50" i="296"/>
  <c r="V50" i="296"/>
  <c r="S50" i="296"/>
  <c r="R50" i="296"/>
  <c r="O50" i="296"/>
  <c r="N50" i="296"/>
  <c r="L50" i="296"/>
  <c r="BV49" i="296"/>
  <c r="BO49" i="296"/>
  <c r="BN49" i="296"/>
  <c r="BM49" i="296"/>
  <c r="BL49" i="296"/>
  <c r="BK49" i="296"/>
  <c r="BJ49" i="296"/>
  <c r="X49" i="296"/>
  <c r="U49" i="296"/>
  <c r="T49" i="296"/>
  <c r="Q49" i="296"/>
  <c r="P49" i="296"/>
  <c r="M49" i="296"/>
  <c r="L49" i="296"/>
  <c r="BV48" i="296"/>
  <c r="BO48" i="296"/>
  <c r="BN48" i="296"/>
  <c r="BM48" i="296"/>
  <c r="BL48" i="296"/>
  <c r="BK48" i="296"/>
  <c r="BJ48" i="296"/>
  <c r="X48" i="296"/>
  <c r="V48" i="296"/>
  <c r="T48" i="296"/>
  <c r="R48" i="296"/>
  <c r="P48" i="296"/>
  <c r="N48" i="296"/>
  <c r="L48" i="296"/>
  <c r="BO47" i="296"/>
  <c r="BN47" i="296"/>
  <c r="BM47" i="296"/>
  <c r="BL47" i="296"/>
  <c r="BK47" i="296"/>
  <c r="BJ47" i="296"/>
  <c r="W47" i="296"/>
  <c r="U47" i="296"/>
  <c r="S47" i="296"/>
  <c r="Q47" i="296"/>
  <c r="O47" i="296"/>
  <c r="M47" i="296"/>
  <c r="L47" i="296"/>
  <c r="BO46" i="296"/>
  <c r="BN46" i="296"/>
  <c r="BM46" i="296"/>
  <c r="BL46" i="296"/>
  <c r="BK46" i="296"/>
  <c r="BJ46" i="296"/>
  <c r="X46" i="296"/>
  <c r="W46" i="296"/>
  <c r="T46" i="296"/>
  <c r="S46" i="296"/>
  <c r="P46" i="296"/>
  <c r="O46" i="296"/>
  <c r="L46" i="296"/>
  <c r="H46" i="296"/>
  <c r="H49" i="296" s="1"/>
  <c r="C46" i="296"/>
  <c r="H50" i="296" s="1"/>
  <c r="BO45" i="296"/>
  <c r="BN45" i="296"/>
  <c r="BM45" i="296"/>
  <c r="BL45" i="296"/>
  <c r="BK45" i="296"/>
  <c r="BJ45" i="296"/>
  <c r="V45" i="296"/>
  <c r="V51" i="296" s="1"/>
  <c r="AB46" i="296" s="1"/>
  <c r="AL46" i="296" s="1"/>
  <c r="AW46" i="296" s="1"/>
  <c r="U45" i="296"/>
  <c r="R45" i="296"/>
  <c r="R51" i="296" s="1"/>
  <c r="AA46" i="296" s="1"/>
  <c r="Q45" i="296"/>
  <c r="N45" i="296"/>
  <c r="N51" i="296" s="1"/>
  <c r="Z46" i="296" s="1"/>
  <c r="M45" i="296"/>
  <c r="L45" i="296"/>
  <c r="H45" i="296"/>
  <c r="C48" i="296" s="1"/>
  <c r="C45" i="296"/>
  <c r="C49" i="296" s="1"/>
  <c r="BT41" i="296"/>
  <c r="BT40" i="296"/>
  <c r="C40" i="296"/>
  <c r="CA39" i="296"/>
  <c r="BO39" i="296"/>
  <c r="BN39" i="296"/>
  <c r="BM39" i="296"/>
  <c r="BL39" i="296"/>
  <c r="BK39" i="296"/>
  <c r="BJ39" i="296"/>
  <c r="W39" i="296"/>
  <c r="V39" i="296"/>
  <c r="S39" i="296"/>
  <c r="R39" i="296"/>
  <c r="O39" i="296"/>
  <c r="N39" i="296"/>
  <c r="L39" i="296"/>
  <c r="CA38" i="296"/>
  <c r="BO38" i="296"/>
  <c r="BN38" i="296"/>
  <c r="BM38" i="296"/>
  <c r="BL38" i="296"/>
  <c r="BK38" i="296"/>
  <c r="BJ38" i="296"/>
  <c r="X38" i="296"/>
  <c r="U38" i="296"/>
  <c r="T38" i="296"/>
  <c r="Q38" i="296"/>
  <c r="P38" i="296"/>
  <c r="M38" i="296"/>
  <c r="L38" i="296"/>
  <c r="BT37" i="296"/>
  <c r="BO37" i="296"/>
  <c r="BN37" i="296"/>
  <c r="BM37" i="296"/>
  <c r="BL37" i="296"/>
  <c r="BK37" i="296"/>
  <c r="BJ37" i="296"/>
  <c r="X37" i="296"/>
  <c r="V37" i="296"/>
  <c r="T37" i="296"/>
  <c r="R37" i="296"/>
  <c r="P37" i="296"/>
  <c r="N37" i="296"/>
  <c r="L37" i="296"/>
  <c r="BT36" i="296"/>
  <c r="BO36" i="296"/>
  <c r="BN36" i="296"/>
  <c r="BM36" i="296"/>
  <c r="BL36" i="296"/>
  <c r="BK36" i="296"/>
  <c r="BJ36" i="296"/>
  <c r="W36" i="296"/>
  <c r="U36" i="296"/>
  <c r="S36" i="296"/>
  <c r="Q36" i="296"/>
  <c r="O36" i="296"/>
  <c r="M36" i="296"/>
  <c r="L36" i="296"/>
  <c r="CF35" i="296"/>
  <c r="BO35" i="296"/>
  <c r="BN35" i="296"/>
  <c r="BM35" i="296"/>
  <c r="BL35" i="296"/>
  <c r="BK35" i="296"/>
  <c r="BJ35" i="296"/>
  <c r="X35" i="296"/>
  <c r="W35" i="296"/>
  <c r="T35" i="296"/>
  <c r="S35" i="296"/>
  <c r="P35" i="296"/>
  <c r="O35" i="296"/>
  <c r="L35" i="296"/>
  <c r="H35" i="296"/>
  <c r="H38" i="296" s="1"/>
  <c r="C35" i="296"/>
  <c r="H36" i="296" s="1"/>
  <c r="CF34" i="296"/>
  <c r="BO34" i="296"/>
  <c r="BN34" i="296"/>
  <c r="BM34" i="296"/>
  <c r="BL34" i="296"/>
  <c r="BK34" i="296"/>
  <c r="BJ34" i="296"/>
  <c r="V34" i="296"/>
  <c r="U34" i="296"/>
  <c r="R34" i="296"/>
  <c r="Q34" i="296"/>
  <c r="N34" i="296"/>
  <c r="M34" i="296"/>
  <c r="L34" i="296"/>
  <c r="H34" i="296"/>
  <c r="C39" i="296" s="1"/>
  <c r="C34" i="296"/>
  <c r="C38" i="296" s="1"/>
  <c r="BT33" i="296"/>
  <c r="BT32" i="296"/>
  <c r="CA31" i="296"/>
  <c r="CA30" i="296"/>
  <c r="CQ29" i="296"/>
  <c r="BT29" i="296"/>
  <c r="C29" i="296"/>
  <c r="BT28" i="296"/>
  <c r="BO28" i="296"/>
  <c r="BN28" i="296"/>
  <c r="BM28" i="296"/>
  <c r="BL28" i="296"/>
  <c r="BK28" i="296"/>
  <c r="BJ28" i="296"/>
  <c r="W28" i="296"/>
  <c r="V28" i="296"/>
  <c r="S28" i="296"/>
  <c r="R28" i="296"/>
  <c r="O28" i="296"/>
  <c r="N28" i="296"/>
  <c r="L28" i="296"/>
  <c r="BO27" i="296"/>
  <c r="BN27" i="296"/>
  <c r="BM27" i="296"/>
  <c r="BL27" i="296"/>
  <c r="BK27" i="296"/>
  <c r="BJ27" i="296"/>
  <c r="X27" i="296"/>
  <c r="U27" i="296"/>
  <c r="T27" i="296"/>
  <c r="Q27" i="296"/>
  <c r="P27" i="296"/>
  <c r="M27" i="296"/>
  <c r="L27" i="296"/>
  <c r="BO26" i="296"/>
  <c r="BN26" i="296"/>
  <c r="BM26" i="296"/>
  <c r="BL26" i="296"/>
  <c r="BK26" i="296"/>
  <c r="BJ26" i="296"/>
  <c r="X26" i="296"/>
  <c r="V26" i="296"/>
  <c r="T26" i="296"/>
  <c r="R26" i="296"/>
  <c r="P26" i="296"/>
  <c r="N26" i="296"/>
  <c r="L26" i="296"/>
  <c r="BT25" i="296"/>
  <c r="BO25" i="296"/>
  <c r="BN25" i="296"/>
  <c r="BM25" i="296"/>
  <c r="BL25" i="296"/>
  <c r="BK25" i="296"/>
  <c r="BJ25" i="296"/>
  <c r="W25" i="296"/>
  <c r="U25" i="296"/>
  <c r="S25" i="296"/>
  <c r="Q25" i="296"/>
  <c r="O25" i="296"/>
  <c r="M25" i="296"/>
  <c r="L25" i="296"/>
  <c r="CK24" i="296"/>
  <c r="BT24" i="296"/>
  <c r="BO24" i="296"/>
  <c r="BN24" i="296"/>
  <c r="BM24" i="296"/>
  <c r="BL24" i="296"/>
  <c r="BK24" i="296"/>
  <c r="BJ24" i="296"/>
  <c r="X24" i="296"/>
  <c r="W24" i="296"/>
  <c r="T24" i="296"/>
  <c r="S24" i="296"/>
  <c r="S29" i="296" s="1"/>
  <c r="AA25" i="296" s="1"/>
  <c r="P24" i="296"/>
  <c r="O24" i="296"/>
  <c r="L24" i="296"/>
  <c r="H24" i="296"/>
  <c r="H27" i="296" s="1"/>
  <c r="C24" i="296"/>
  <c r="H28" i="296" s="1"/>
  <c r="CQ23" i="296"/>
  <c r="CK23" i="296"/>
  <c r="CA23" i="296"/>
  <c r="BO23" i="296"/>
  <c r="BN23" i="296"/>
  <c r="BM23" i="296"/>
  <c r="BL23" i="296"/>
  <c r="BK23" i="296"/>
  <c r="BJ23" i="296"/>
  <c r="V23" i="296"/>
  <c r="U23" i="296"/>
  <c r="R23" i="296"/>
  <c r="Q23" i="296"/>
  <c r="N23" i="296"/>
  <c r="M23" i="296"/>
  <c r="L23" i="296"/>
  <c r="H23" i="296"/>
  <c r="AI24" i="296" s="1"/>
  <c r="C23" i="296"/>
  <c r="AI23" i="296" s="1"/>
  <c r="CA22" i="296"/>
  <c r="BT21" i="296"/>
  <c r="BT20" i="296"/>
  <c r="CF19" i="296"/>
  <c r="CF18" i="296"/>
  <c r="C18" i="296"/>
  <c r="BT17" i="296"/>
  <c r="BO17" i="296"/>
  <c r="BN17" i="296"/>
  <c r="BM17" i="296"/>
  <c r="BL17" i="296"/>
  <c r="BK17" i="296"/>
  <c r="BJ17" i="296"/>
  <c r="W17" i="296"/>
  <c r="V17" i="296"/>
  <c r="S17" i="296"/>
  <c r="R17" i="296"/>
  <c r="O17" i="296"/>
  <c r="N17" i="296"/>
  <c r="L17" i="296"/>
  <c r="BT16" i="296"/>
  <c r="BO16" i="296"/>
  <c r="BN16" i="296"/>
  <c r="BM16" i="296"/>
  <c r="BL16" i="296"/>
  <c r="BK16" i="296"/>
  <c r="BJ16" i="296"/>
  <c r="X16" i="296"/>
  <c r="U16" i="296"/>
  <c r="T16" i="296"/>
  <c r="Q16" i="296"/>
  <c r="P16" i="296"/>
  <c r="M16" i="296"/>
  <c r="L16" i="296"/>
  <c r="CA15" i="296"/>
  <c r="BO15" i="296"/>
  <c r="BN15" i="296"/>
  <c r="BM15" i="296"/>
  <c r="BL15" i="296"/>
  <c r="BK15" i="296"/>
  <c r="BJ15" i="296"/>
  <c r="X15" i="296"/>
  <c r="V15" i="296"/>
  <c r="T15" i="296"/>
  <c r="R15" i="296"/>
  <c r="P15" i="296"/>
  <c r="N15" i="296"/>
  <c r="L15" i="296"/>
  <c r="CA14" i="296"/>
  <c r="BO14" i="296"/>
  <c r="BN14" i="296"/>
  <c r="BM14" i="296"/>
  <c r="BL14" i="296"/>
  <c r="BK14" i="296"/>
  <c r="BJ14" i="296"/>
  <c r="W14" i="296"/>
  <c r="U14" i="296"/>
  <c r="S14" i="296"/>
  <c r="Q14" i="296"/>
  <c r="O14" i="296"/>
  <c r="M14" i="296"/>
  <c r="L14" i="296"/>
  <c r="BT13" i="296"/>
  <c r="BO13" i="296"/>
  <c r="BN13" i="296"/>
  <c r="BM13" i="296"/>
  <c r="BL13" i="296"/>
  <c r="BK13" i="296"/>
  <c r="BJ13" i="296"/>
  <c r="X13" i="296"/>
  <c r="X18" i="296" s="1"/>
  <c r="AB15" i="296" s="1"/>
  <c r="AL15" i="296" s="1"/>
  <c r="AW15" i="296" s="1"/>
  <c r="W13" i="296"/>
  <c r="T13" i="296"/>
  <c r="S13" i="296"/>
  <c r="P13" i="296"/>
  <c r="P18" i="296" s="1"/>
  <c r="Z15" i="296" s="1"/>
  <c r="O13" i="296"/>
  <c r="L13" i="296"/>
  <c r="H13" i="296"/>
  <c r="H16" i="296" s="1"/>
  <c r="C13" i="296"/>
  <c r="H14" i="296" s="1"/>
  <c r="BT12" i="296"/>
  <c r="BO12" i="296"/>
  <c r="BN12" i="296"/>
  <c r="BM12" i="296"/>
  <c r="BL12" i="296"/>
  <c r="BK12" i="296"/>
  <c r="BJ12" i="296"/>
  <c r="V12" i="296"/>
  <c r="U12" i="296"/>
  <c r="R12" i="296"/>
  <c r="Q12" i="296"/>
  <c r="N12" i="296"/>
  <c r="M12" i="296"/>
  <c r="L12" i="296"/>
  <c r="H12" i="296"/>
  <c r="C17" i="296" s="1"/>
  <c r="C12" i="296"/>
  <c r="C16" i="296" s="1"/>
  <c r="C95" i="295"/>
  <c r="BO94" i="295"/>
  <c r="BN94" i="295"/>
  <c r="BM94" i="295"/>
  <c r="BL94" i="295"/>
  <c r="BK94" i="295"/>
  <c r="BJ94" i="295"/>
  <c r="W94" i="295"/>
  <c r="V94" i="295"/>
  <c r="S94" i="295"/>
  <c r="R94" i="295"/>
  <c r="O94" i="295"/>
  <c r="N94" i="295"/>
  <c r="L94" i="295"/>
  <c r="BO93" i="295"/>
  <c r="BN93" i="295"/>
  <c r="BM93" i="295"/>
  <c r="BL93" i="295"/>
  <c r="BK93" i="295"/>
  <c r="BJ93" i="295"/>
  <c r="X93" i="295"/>
  <c r="U93" i="295"/>
  <c r="T93" i="295"/>
  <c r="Q93" i="295"/>
  <c r="P93" i="295"/>
  <c r="M93" i="295"/>
  <c r="L93" i="295"/>
  <c r="BO92" i="295"/>
  <c r="BN92" i="295"/>
  <c r="BM92" i="295"/>
  <c r="BL92" i="295"/>
  <c r="BK92" i="295"/>
  <c r="BJ92" i="295"/>
  <c r="X92" i="295"/>
  <c r="V92" i="295"/>
  <c r="T92" i="295"/>
  <c r="R92" i="295"/>
  <c r="P92" i="295"/>
  <c r="N92" i="295"/>
  <c r="L92" i="295"/>
  <c r="BO91" i="295"/>
  <c r="BN91" i="295"/>
  <c r="BM91" i="295"/>
  <c r="BL91" i="295"/>
  <c r="BK91" i="295"/>
  <c r="BJ91" i="295"/>
  <c r="W91" i="295"/>
  <c r="U91" i="295"/>
  <c r="S91" i="295"/>
  <c r="Q91" i="295"/>
  <c r="O91" i="295"/>
  <c r="M91" i="295"/>
  <c r="L91" i="295"/>
  <c r="BO90" i="295"/>
  <c r="BN90" i="295"/>
  <c r="BM90" i="295"/>
  <c r="BL90" i="295"/>
  <c r="BK90" i="295"/>
  <c r="BJ90" i="295"/>
  <c r="X90" i="295"/>
  <c r="W90" i="295"/>
  <c r="T90" i="295"/>
  <c r="S90" i="295"/>
  <c r="P90" i="295"/>
  <c r="O90" i="295"/>
  <c r="L90" i="295"/>
  <c r="H90" i="295"/>
  <c r="H93" i="295" s="1"/>
  <c r="C90" i="295"/>
  <c r="H94" i="295" s="1"/>
  <c r="BO89" i="295"/>
  <c r="BN89" i="295"/>
  <c r="BM89" i="295"/>
  <c r="BL89" i="295"/>
  <c r="BK89" i="295"/>
  <c r="BJ89" i="295"/>
  <c r="V89" i="295"/>
  <c r="U89" i="295"/>
  <c r="U95" i="295" s="1"/>
  <c r="AB89" i="295" s="1"/>
  <c r="AL89" i="295" s="1"/>
  <c r="AW89" i="295" s="1"/>
  <c r="R89" i="295"/>
  <c r="Q89" i="295"/>
  <c r="N89" i="295"/>
  <c r="M89" i="295"/>
  <c r="M95" i="295" s="1"/>
  <c r="Z89" i="295" s="1"/>
  <c r="L89" i="295"/>
  <c r="H89" i="295"/>
  <c r="C94" i="295" s="1"/>
  <c r="C89" i="295"/>
  <c r="C91" i="295" s="1"/>
  <c r="C84" i="295"/>
  <c r="BO83" i="295"/>
  <c r="BN83" i="295"/>
  <c r="BM83" i="295"/>
  <c r="BL83" i="295"/>
  <c r="BK83" i="295"/>
  <c r="BJ83" i="295"/>
  <c r="W83" i="295"/>
  <c r="V83" i="295"/>
  <c r="S83" i="295"/>
  <c r="R83" i="295"/>
  <c r="O83" i="295"/>
  <c r="N83" i="295"/>
  <c r="L83" i="295"/>
  <c r="BO82" i="295"/>
  <c r="BN82" i="295"/>
  <c r="BM82" i="295"/>
  <c r="BL82" i="295"/>
  <c r="BP82" i="295" s="1"/>
  <c r="BK82" i="295"/>
  <c r="BJ82" i="295"/>
  <c r="X82" i="295"/>
  <c r="U82" i="295"/>
  <c r="T82" i="295"/>
  <c r="Q82" i="295"/>
  <c r="P82" i="295"/>
  <c r="M82" i="295"/>
  <c r="L82" i="295"/>
  <c r="BO81" i="295"/>
  <c r="BN81" i="295"/>
  <c r="BM81" i="295"/>
  <c r="BL81" i="295"/>
  <c r="BK81" i="295"/>
  <c r="BJ81" i="295"/>
  <c r="X81" i="295"/>
  <c r="V81" i="295"/>
  <c r="T81" i="295"/>
  <c r="R81" i="295"/>
  <c r="P81" i="295"/>
  <c r="N81" i="295"/>
  <c r="L81" i="295"/>
  <c r="BO80" i="295"/>
  <c r="BN80" i="295"/>
  <c r="BM80" i="295"/>
  <c r="BL80" i="295"/>
  <c r="BK80" i="295"/>
  <c r="BJ80" i="295"/>
  <c r="W80" i="295"/>
  <c r="U80" i="295"/>
  <c r="S80" i="295"/>
  <c r="Q80" i="295"/>
  <c r="O80" i="295"/>
  <c r="M80" i="295"/>
  <c r="L80" i="295"/>
  <c r="BO79" i="295"/>
  <c r="BN79" i="295"/>
  <c r="BM79" i="295"/>
  <c r="BL79" i="295"/>
  <c r="BK79" i="295"/>
  <c r="BJ79" i="295"/>
  <c r="X79" i="295"/>
  <c r="W79" i="295"/>
  <c r="T79" i="295"/>
  <c r="S79" i="295"/>
  <c r="P79" i="295"/>
  <c r="O79" i="295"/>
  <c r="L79" i="295"/>
  <c r="H79" i="295"/>
  <c r="H81" i="295" s="1"/>
  <c r="C79" i="295"/>
  <c r="AI80" i="295" s="1"/>
  <c r="AT80" i="295" s="1"/>
  <c r="BO78" i="295"/>
  <c r="BN78" i="295"/>
  <c r="BM78" i="295"/>
  <c r="BL78" i="295"/>
  <c r="BK78" i="295"/>
  <c r="BJ78" i="295"/>
  <c r="V78" i="295"/>
  <c r="U78" i="295"/>
  <c r="R78" i="295"/>
  <c r="Q78" i="295"/>
  <c r="Q84" i="295" s="1"/>
  <c r="AA78" i="295" s="1"/>
  <c r="N78" i="295"/>
  <c r="M78" i="295"/>
  <c r="L78" i="295"/>
  <c r="H78" i="295"/>
  <c r="C78" i="295"/>
  <c r="BV77" i="295"/>
  <c r="BV76" i="295"/>
  <c r="CC75" i="295"/>
  <c r="CC74" i="295"/>
  <c r="BV73" i="295"/>
  <c r="C73" i="295"/>
  <c r="BV72" i="295"/>
  <c r="BO72" i="295"/>
  <c r="BN72" i="295"/>
  <c r="BM72" i="295"/>
  <c r="BL72" i="295"/>
  <c r="BK72" i="295"/>
  <c r="BJ72" i="295"/>
  <c r="W72" i="295"/>
  <c r="V72" i="295"/>
  <c r="S72" i="295"/>
  <c r="R72" i="295"/>
  <c r="O72" i="295"/>
  <c r="N72" i="295"/>
  <c r="L72" i="295"/>
  <c r="CH71" i="295"/>
  <c r="BO71" i="295"/>
  <c r="BN71" i="295"/>
  <c r="BM71" i="295"/>
  <c r="BL71" i="295"/>
  <c r="BK71" i="295"/>
  <c r="BJ71" i="295"/>
  <c r="X71" i="295"/>
  <c r="U71" i="295"/>
  <c r="T71" i="295"/>
  <c r="Q71" i="295"/>
  <c r="P71" i="295"/>
  <c r="M71" i="295"/>
  <c r="L71" i="295"/>
  <c r="CH70" i="295"/>
  <c r="BO70" i="295"/>
  <c r="BN70" i="295"/>
  <c r="BM70" i="295"/>
  <c r="BL70" i="295"/>
  <c r="BK70" i="295"/>
  <c r="BJ70" i="295"/>
  <c r="X70" i="295"/>
  <c r="V70" i="295"/>
  <c r="T70" i="295"/>
  <c r="R70" i="295"/>
  <c r="P70" i="295"/>
  <c r="N70" i="295"/>
  <c r="L70" i="295"/>
  <c r="BV69" i="295"/>
  <c r="BO69" i="295"/>
  <c r="BN69" i="295"/>
  <c r="BM69" i="295"/>
  <c r="BL69" i="295"/>
  <c r="BK69" i="295"/>
  <c r="BJ69" i="295"/>
  <c r="W69" i="295"/>
  <c r="U69" i="295"/>
  <c r="S69" i="295"/>
  <c r="Q69" i="295"/>
  <c r="O69" i="295"/>
  <c r="M69" i="295"/>
  <c r="L69" i="295"/>
  <c r="BV68" i="295"/>
  <c r="BO68" i="295"/>
  <c r="BN68" i="295"/>
  <c r="BM68" i="295"/>
  <c r="BL68" i="295"/>
  <c r="BK68" i="295"/>
  <c r="BJ68" i="295"/>
  <c r="X68" i="295"/>
  <c r="W68" i="295"/>
  <c r="T68" i="295"/>
  <c r="S68" i="295"/>
  <c r="P68" i="295"/>
  <c r="O68" i="295"/>
  <c r="L68" i="295"/>
  <c r="H68" i="295"/>
  <c r="C68" i="295"/>
  <c r="AI69" i="295" s="1"/>
  <c r="CC67" i="295"/>
  <c r="BO67" i="295"/>
  <c r="BN67" i="295"/>
  <c r="BM67" i="295"/>
  <c r="BL67" i="295"/>
  <c r="BK67" i="295"/>
  <c r="BJ67" i="295"/>
  <c r="V67" i="295"/>
  <c r="U67" i="295"/>
  <c r="R67" i="295"/>
  <c r="R73" i="295" s="1"/>
  <c r="AA68" i="295" s="1"/>
  <c r="Q67" i="295"/>
  <c r="N67" i="295"/>
  <c r="M67" i="295"/>
  <c r="L67" i="295"/>
  <c r="H67" i="295"/>
  <c r="C72" i="295" s="1"/>
  <c r="C67" i="295"/>
  <c r="C71" i="295" s="1"/>
  <c r="CM66" i="295"/>
  <c r="CC66" i="295"/>
  <c r="CM65" i="295"/>
  <c r="BV65" i="295"/>
  <c r="BV64" i="295"/>
  <c r="C62" i="295"/>
  <c r="BV61" i="295"/>
  <c r="BO61" i="295"/>
  <c r="BN61" i="295"/>
  <c r="BM61" i="295"/>
  <c r="BL61" i="295"/>
  <c r="BK61" i="295"/>
  <c r="BJ61" i="295"/>
  <c r="W61" i="295"/>
  <c r="V61" i="295"/>
  <c r="S61" i="295"/>
  <c r="R61" i="295"/>
  <c r="O61" i="295"/>
  <c r="N61" i="295"/>
  <c r="L61" i="295"/>
  <c r="CM60" i="295"/>
  <c r="BV60" i="295"/>
  <c r="BO60" i="295"/>
  <c r="BN60" i="295"/>
  <c r="BM60" i="295"/>
  <c r="BL60" i="295"/>
  <c r="BK60" i="295"/>
  <c r="BJ60" i="295"/>
  <c r="X60" i="295"/>
  <c r="U60" i="295"/>
  <c r="T60" i="295"/>
  <c r="Q60" i="295"/>
  <c r="P60" i="295"/>
  <c r="M60" i="295"/>
  <c r="L60" i="295"/>
  <c r="CM59" i="295"/>
  <c r="CC59" i="295"/>
  <c r="BO59" i="295"/>
  <c r="BN59" i="295"/>
  <c r="BM59" i="295"/>
  <c r="BL59" i="295"/>
  <c r="BK59" i="295"/>
  <c r="BJ59" i="295"/>
  <c r="X59" i="295"/>
  <c r="V59" i="295"/>
  <c r="T59" i="295"/>
  <c r="R59" i="295"/>
  <c r="P59" i="295"/>
  <c r="N59" i="295"/>
  <c r="L59" i="295"/>
  <c r="CC58" i="295"/>
  <c r="BO58" i="295"/>
  <c r="BN58" i="295"/>
  <c r="BM58" i="295"/>
  <c r="BL58" i="295"/>
  <c r="BK58" i="295"/>
  <c r="BJ58" i="295"/>
  <c r="W58" i="295"/>
  <c r="U58" i="295"/>
  <c r="S58" i="295"/>
  <c r="Q58" i="295"/>
  <c r="O58" i="295"/>
  <c r="M58" i="295"/>
  <c r="L58" i="295"/>
  <c r="BV57" i="295"/>
  <c r="BO57" i="295"/>
  <c r="BN57" i="295"/>
  <c r="BM57" i="295"/>
  <c r="BL57" i="295"/>
  <c r="BK57" i="295"/>
  <c r="BJ57" i="295"/>
  <c r="X57" i="295"/>
  <c r="W57" i="295"/>
  <c r="T57" i="295"/>
  <c r="T62" i="295" s="1"/>
  <c r="AA59" i="295" s="1"/>
  <c r="S57" i="295"/>
  <c r="P57" i="295"/>
  <c r="O57" i="295"/>
  <c r="L57" i="295"/>
  <c r="H57" i="295"/>
  <c r="H59" i="295" s="1"/>
  <c r="C57" i="295"/>
  <c r="H61" i="295" s="1"/>
  <c r="BV56" i="295"/>
  <c r="BO56" i="295"/>
  <c r="BN56" i="295"/>
  <c r="BM56" i="295"/>
  <c r="BL56" i="295"/>
  <c r="BK56" i="295"/>
  <c r="BJ56" i="295"/>
  <c r="V56" i="295"/>
  <c r="U56" i="295"/>
  <c r="R56" i="295"/>
  <c r="R62" i="295" s="1"/>
  <c r="AA57" i="295" s="1"/>
  <c r="Q56" i="295"/>
  <c r="N56" i="295"/>
  <c r="M56" i="295"/>
  <c r="L56" i="295"/>
  <c r="H56" i="295"/>
  <c r="C61" i="295" s="1"/>
  <c r="C56" i="295"/>
  <c r="C60" i="295" s="1"/>
  <c r="CH55" i="295"/>
  <c r="CH54" i="295"/>
  <c r="BV53" i="295"/>
  <c r="BV52" i="295"/>
  <c r="CC51" i="295"/>
  <c r="C51" i="295"/>
  <c r="CC50" i="295"/>
  <c r="BO50" i="295"/>
  <c r="BN50" i="295"/>
  <c r="BM50" i="295"/>
  <c r="BL50" i="295"/>
  <c r="BK50" i="295"/>
  <c r="BJ50" i="295"/>
  <c r="W50" i="295"/>
  <c r="V50" i="295"/>
  <c r="S50" i="295"/>
  <c r="R50" i="295"/>
  <c r="O50" i="295"/>
  <c r="N50" i="295"/>
  <c r="L50" i="295"/>
  <c r="BV49" i="295"/>
  <c r="BO49" i="295"/>
  <c r="BN49" i="295"/>
  <c r="BM49" i="295"/>
  <c r="BL49" i="295"/>
  <c r="BK49" i="295"/>
  <c r="BJ49" i="295"/>
  <c r="X49" i="295"/>
  <c r="U49" i="295"/>
  <c r="T49" i="295"/>
  <c r="Q49" i="295"/>
  <c r="P49" i="295"/>
  <c r="M49" i="295"/>
  <c r="L49" i="295"/>
  <c r="BV48" i="295"/>
  <c r="BO48" i="295"/>
  <c r="BN48" i="295"/>
  <c r="BM48" i="295"/>
  <c r="BL48" i="295"/>
  <c r="BK48" i="295"/>
  <c r="BJ48" i="295"/>
  <c r="X48" i="295"/>
  <c r="V48" i="295"/>
  <c r="T48" i="295"/>
  <c r="R48" i="295"/>
  <c r="P48" i="295"/>
  <c r="N48" i="295"/>
  <c r="L48" i="295"/>
  <c r="BO47" i="295"/>
  <c r="BN47" i="295"/>
  <c r="BM47" i="295"/>
  <c r="BL47" i="295"/>
  <c r="BK47" i="295"/>
  <c r="BJ47" i="295"/>
  <c r="W47" i="295"/>
  <c r="U47" i="295"/>
  <c r="S47" i="295"/>
  <c r="Q47" i="295"/>
  <c r="O47" i="295"/>
  <c r="M47" i="295"/>
  <c r="L47" i="295"/>
  <c r="BO46" i="295"/>
  <c r="BN46" i="295"/>
  <c r="BM46" i="295"/>
  <c r="BL46" i="295"/>
  <c r="BK46" i="295"/>
  <c r="BJ46" i="295"/>
  <c r="X46" i="295"/>
  <c r="W46" i="295"/>
  <c r="T46" i="295"/>
  <c r="T51" i="295" s="1"/>
  <c r="AA48" i="295" s="1"/>
  <c r="S46" i="295"/>
  <c r="P46" i="295"/>
  <c r="O46" i="295"/>
  <c r="L46" i="295"/>
  <c r="H46" i="295"/>
  <c r="H49" i="295" s="1"/>
  <c r="C46" i="295"/>
  <c r="H50" i="295" s="1"/>
  <c r="BO45" i="295"/>
  <c r="BN45" i="295"/>
  <c r="BM45" i="295"/>
  <c r="BL45" i="295"/>
  <c r="BK45" i="295"/>
  <c r="BJ45" i="295"/>
  <c r="BP45" i="295" s="1"/>
  <c r="V45" i="295"/>
  <c r="U45" i="295"/>
  <c r="R45" i="295"/>
  <c r="Q45" i="295"/>
  <c r="Q51" i="295" s="1"/>
  <c r="AA45" i="295" s="1"/>
  <c r="N45" i="295"/>
  <c r="M45" i="295"/>
  <c r="L45" i="295"/>
  <c r="H45" i="295"/>
  <c r="C48" i="295" s="1"/>
  <c r="C45" i="295"/>
  <c r="C49" i="295" s="1"/>
  <c r="BT41" i="295"/>
  <c r="BT40" i="295"/>
  <c r="C40" i="295"/>
  <c r="CA39" i="295"/>
  <c r="BO39" i="295"/>
  <c r="BN39" i="295"/>
  <c r="BM39" i="295"/>
  <c r="BL39" i="295"/>
  <c r="BK39" i="295"/>
  <c r="BJ39" i="295"/>
  <c r="W39" i="295"/>
  <c r="V39" i="295"/>
  <c r="S39" i="295"/>
  <c r="R39" i="295"/>
  <c r="O39" i="295"/>
  <c r="N39" i="295"/>
  <c r="L39" i="295"/>
  <c r="CA38" i="295"/>
  <c r="BO38" i="295"/>
  <c r="BN38" i="295"/>
  <c r="BM38" i="295"/>
  <c r="BL38" i="295"/>
  <c r="BK38" i="295"/>
  <c r="BJ38" i="295"/>
  <c r="X38" i="295"/>
  <c r="U38" i="295"/>
  <c r="T38" i="295"/>
  <c r="Q38" i="295"/>
  <c r="P38" i="295"/>
  <c r="M38" i="295"/>
  <c r="L38" i="295"/>
  <c r="BT37" i="295"/>
  <c r="BO37" i="295"/>
  <c r="BN37" i="295"/>
  <c r="BM37" i="295"/>
  <c r="BL37" i="295"/>
  <c r="BK37" i="295"/>
  <c r="BJ37" i="295"/>
  <c r="X37" i="295"/>
  <c r="V37" i="295"/>
  <c r="T37" i="295"/>
  <c r="R37" i="295"/>
  <c r="P37" i="295"/>
  <c r="N37" i="295"/>
  <c r="L37" i="295"/>
  <c r="BT36" i="295"/>
  <c r="BO36" i="295"/>
  <c r="BN36" i="295"/>
  <c r="BM36" i="295"/>
  <c r="BL36" i="295"/>
  <c r="BK36" i="295"/>
  <c r="BJ36" i="295"/>
  <c r="W36" i="295"/>
  <c r="U36" i="295"/>
  <c r="S36" i="295"/>
  <c r="Q36" i="295"/>
  <c r="O36" i="295"/>
  <c r="M36" i="295"/>
  <c r="L36" i="295"/>
  <c r="CF35" i="295"/>
  <c r="BO35" i="295"/>
  <c r="BN35" i="295"/>
  <c r="BM35" i="295"/>
  <c r="BL35" i="295"/>
  <c r="BK35" i="295"/>
  <c r="BJ35" i="295"/>
  <c r="X35" i="295"/>
  <c r="X40" i="295" s="1"/>
  <c r="AB37" i="295" s="1"/>
  <c r="AL37" i="295" s="1"/>
  <c r="AW37" i="295" s="1"/>
  <c r="W35" i="295"/>
  <c r="T35" i="295"/>
  <c r="S35" i="295"/>
  <c r="P35" i="295"/>
  <c r="P40" i="295" s="1"/>
  <c r="Z37" i="295" s="1"/>
  <c r="O35" i="295"/>
  <c r="L35" i="295"/>
  <c r="H35" i="295"/>
  <c r="H38" i="295" s="1"/>
  <c r="C35" i="295"/>
  <c r="H36" i="295" s="1"/>
  <c r="CF34" i="295"/>
  <c r="BO34" i="295"/>
  <c r="BN34" i="295"/>
  <c r="BM34" i="295"/>
  <c r="BL34" i="295"/>
  <c r="BK34" i="295"/>
  <c r="BJ34" i="295"/>
  <c r="V34" i="295"/>
  <c r="V40" i="295" s="1"/>
  <c r="AB35" i="295" s="1"/>
  <c r="AL35" i="295" s="1"/>
  <c r="AW35" i="295" s="1"/>
  <c r="U34" i="295"/>
  <c r="R34" i="295"/>
  <c r="Q34" i="295"/>
  <c r="Q40" i="295" s="1"/>
  <c r="AA34" i="295" s="1"/>
  <c r="N34" i="295"/>
  <c r="N40" i="295" s="1"/>
  <c r="Z35" i="295" s="1"/>
  <c r="M34" i="295"/>
  <c r="L34" i="295"/>
  <c r="H34" i="295"/>
  <c r="C39" i="295" s="1"/>
  <c r="C34" i="295"/>
  <c r="C38" i="295" s="1"/>
  <c r="BT33" i="295"/>
  <c r="BT32" i="295"/>
  <c r="CA31" i="295"/>
  <c r="CA30" i="295"/>
  <c r="CQ29" i="295"/>
  <c r="BT29" i="295"/>
  <c r="C29" i="295"/>
  <c r="BT28" i="295"/>
  <c r="BO28" i="295"/>
  <c r="BN28" i="295"/>
  <c r="BM28" i="295"/>
  <c r="BL28" i="295"/>
  <c r="BK28" i="295"/>
  <c r="BJ28" i="295"/>
  <c r="W28" i="295"/>
  <c r="V28" i="295"/>
  <c r="S28" i="295"/>
  <c r="R28" i="295"/>
  <c r="O28" i="295"/>
  <c r="N28" i="295"/>
  <c r="L28" i="295"/>
  <c r="BO27" i="295"/>
  <c r="BN27" i="295"/>
  <c r="BM27" i="295"/>
  <c r="BL27" i="295"/>
  <c r="BK27" i="295"/>
  <c r="BJ27" i="295"/>
  <c r="X27" i="295"/>
  <c r="U27" i="295"/>
  <c r="T27" i="295"/>
  <c r="Q27" i="295"/>
  <c r="P27" i="295"/>
  <c r="M27" i="295"/>
  <c r="L27" i="295"/>
  <c r="BO26" i="295"/>
  <c r="BN26" i="295"/>
  <c r="BM26" i="295"/>
  <c r="BL26" i="295"/>
  <c r="BK26" i="295"/>
  <c r="BJ26" i="295"/>
  <c r="X26" i="295"/>
  <c r="V26" i="295"/>
  <c r="T26" i="295"/>
  <c r="R26" i="295"/>
  <c r="P26" i="295"/>
  <c r="N26" i="295"/>
  <c r="L26" i="295"/>
  <c r="BT25" i="295"/>
  <c r="BO25" i="295"/>
  <c r="BN25" i="295"/>
  <c r="BM25" i="295"/>
  <c r="BL25" i="295"/>
  <c r="BK25" i="295"/>
  <c r="BJ25" i="295"/>
  <c r="W25" i="295"/>
  <c r="U25" i="295"/>
  <c r="S25" i="295"/>
  <c r="Q25" i="295"/>
  <c r="O25" i="295"/>
  <c r="M25" i="295"/>
  <c r="L25" i="295"/>
  <c r="CK24" i="295"/>
  <c r="CK30" i="295" s="1"/>
  <c r="BT24" i="295"/>
  <c r="BO24" i="295"/>
  <c r="BN24" i="295"/>
  <c r="BM24" i="295"/>
  <c r="BL24" i="295"/>
  <c r="BK24" i="295"/>
  <c r="BJ24" i="295"/>
  <c r="X24" i="295"/>
  <c r="W24" i="295"/>
  <c r="T24" i="295"/>
  <c r="T29" i="295" s="1"/>
  <c r="AA26" i="295" s="1"/>
  <c r="S24" i="295"/>
  <c r="P24" i="295"/>
  <c r="O24" i="295"/>
  <c r="L24" i="295"/>
  <c r="H24" i="295"/>
  <c r="H27" i="295" s="1"/>
  <c r="C24" i="295"/>
  <c r="H28" i="295" s="1"/>
  <c r="CQ23" i="295"/>
  <c r="CK23" i="295"/>
  <c r="CA23" i="295"/>
  <c r="BO23" i="295"/>
  <c r="BN23" i="295"/>
  <c r="BM23" i="295"/>
  <c r="BL23" i="295"/>
  <c r="BK23" i="295"/>
  <c r="BJ23" i="295"/>
  <c r="V23" i="295"/>
  <c r="V29" i="295" s="1"/>
  <c r="AB24" i="295" s="1"/>
  <c r="AL24" i="295" s="1"/>
  <c r="AW24" i="295" s="1"/>
  <c r="U23" i="295"/>
  <c r="R23" i="295"/>
  <c r="Q23" i="295"/>
  <c r="N23" i="295"/>
  <c r="N29" i="295" s="1"/>
  <c r="Z24" i="295" s="1"/>
  <c r="M23" i="295"/>
  <c r="L23" i="295"/>
  <c r="H23" i="295"/>
  <c r="AI24" i="295" s="1"/>
  <c r="C23" i="295"/>
  <c r="AI23" i="295" s="1"/>
  <c r="CA22" i="295"/>
  <c r="BT21" i="295"/>
  <c r="BT20" i="295"/>
  <c r="CF19" i="295"/>
  <c r="CF18" i="295"/>
  <c r="C18" i="295"/>
  <c r="BT17" i="295"/>
  <c r="BO17" i="295"/>
  <c r="BN17" i="295"/>
  <c r="BM17" i="295"/>
  <c r="BL17" i="295"/>
  <c r="BK17" i="295"/>
  <c r="BJ17" i="295"/>
  <c r="W17" i="295"/>
  <c r="V17" i="295"/>
  <c r="S17" i="295"/>
  <c r="R17" i="295"/>
  <c r="O17" i="295"/>
  <c r="N17" i="295"/>
  <c r="L17" i="295"/>
  <c r="BT16" i="295"/>
  <c r="BO16" i="295"/>
  <c r="BN16" i="295"/>
  <c r="BM16" i="295"/>
  <c r="BL16" i="295"/>
  <c r="BK16" i="295"/>
  <c r="BJ16" i="295"/>
  <c r="X16" i="295"/>
  <c r="U16" i="295"/>
  <c r="T16" i="295"/>
  <c r="Q16" i="295"/>
  <c r="P16" i="295"/>
  <c r="M16" i="295"/>
  <c r="L16" i="295"/>
  <c r="CA15" i="295"/>
  <c r="BO15" i="295"/>
  <c r="BN15" i="295"/>
  <c r="BM15" i="295"/>
  <c r="BL15" i="295"/>
  <c r="BK15" i="295"/>
  <c r="BJ15" i="295"/>
  <c r="X15" i="295"/>
  <c r="V15" i="295"/>
  <c r="T15" i="295"/>
  <c r="R15" i="295"/>
  <c r="P15" i="295"/>
  <c r="N15" i="295"/>
  <c r="L15" i="295"/>
  <c r="CA14" i="295"/>
  <c r="BO14" i="295"/>
  <c r="BN14" i="295"/>
  <c r="BM14" i="295"/>
  <c r="BL14" i="295"/>
  <c r="BK14" i="295"/>
  <c r="BJ14" i="295"/>
  <c r="W14" i="295"/>
  <c r="U14" i="295"/>
  <c r="S14" i="295"/>
  <c r="Q14" i="295"/>
  <c r="O14" i="295"/>
  <c r="M14" i="295"/>
  <c r="L14" i="295"/>
  <c r="BT13" i="295"/>
  <c r="BO13" i="295"/>
  <c r="BN13" i="295"/>
  <c r="BM13" i="295"/>
  <c r="BL13" i="295"/>
  <c r="BK13" i="295"/>
  <c r="BJ13" i="295"/>
  <c r="X13" i="295"/>
  <c r="W13" i="295"/>
  <c r="T13" i="295"/>
  <c r="S13" i="295"/>
  <c r="P13" i="295"/>
  <c r="O13" i="295"/>
  <c r="L13" i="295"/>
  <c r="H13" i="295"/>
  <c r="H16" i="295" s="1"/>
  <c r="C13" i="295"/>
  <c r="H14" i="295" s="1"/>
  <c r="BT12" i="295"/>
  <c r="BO12" i="295"/>
  <c r="BN12" i="295"/>
  <c r="BM12" i="295"/>
  <c r="BL12" i="295"/>
  <c r="BK12" i="295"/>
  <c r="BJ12" i="295"/>
  <c r="V12" i="295"/>
  <c r="U12" i="295"/>
  <c r="R12" i="295"/>
  <c r="Q12" i="295"/>
  <c r="N12" i="295"/>
  <c r="M12" i="295"/>
  <c r="L12" i="295"/>
  <c r="H12" i="295"/>
  <c r="C17" i="295" s="1"/>
  <c r="C12" i="295"/>
  <c r="C16" i="295" s="1"/>
  <c r="C95" i="294"/>
  <c r="BO94" i="294"/>
  <c r="BN94" i="294"/>
  <c r="BM94" i="294"/>
  <c r="BL94" i="294"/>
  <c r="BK94" i="294"/>
  <c r="BP94" i="294" s="1"/>
  <c r="BJ94" i="294"/>
  <c r="W94" i="294"/>
  <c r="V94" i="294"/>
  <c r="S94" i="294"/>
  <c r="R94" i="294"/>
  <c r="O94" i="294"/>
  <c r="N94" i="294"/>
  <c r="L94" i="294"/>
  <c r="BO93" i="294"/>
  <c r="BN93" i="294"/>
  <c r="BM93" i="294"/>
  <c r="BL93" i="294"/>
  <c r="BK93" i="294"/>
  <c r="BJ93" i="294"/>
  <c r="X93" i="294"/>
  <c r="U93" i="294"/>
  <c r="T93" i="294"/>
  <c r="Q93" i="294"/>
  <c r="P93" i="294"/>
  <c r="M93" i="294"/>
  <c r="L93" i="294"/>
  <c r="BO92" i="294"/>
  <c r="BN92" i="294"/>
  <c r="BM92" i="294"/>
  <c r="BL92" i="294"/>
  <c r="BK92" i="294"/>
  <c r="BJ92" i="294"/>
  <c r="X92" i="294"/>
  <c r="V92" i="294"/>
  <c r="T92" i="294"/>
  <c r="R92" i="294"/>
  <c r="P92" i="294"/>
  <c r="N92" i="294"/>
  <c r="L92" i="294"/>
  <c r="BO91" i="294"/>
  <c r="BN91" i="294"/>
  <c r="BM91" i="294"/>
  <c r="BL91" i="294"/>
  <c r="BK91" i="294"/>
  <c r="BJ91" i="294"/>
  <c r="W91" i="294"/>
  <c r="U91" i="294"/>
  <c r="S91" i="294"/>
  <c r="Q91" i="294"/>
  <c r="O91" i="294"/>
  <c r="M91" i="294"/>
  <c r="L91" i="294"/>
  <c r="BO90" i="294"/>
  <c r="BN90" i="294"/>
  <c r="BM90" i="294"/>
  <c r="BL90" i="294"/>
  <c r="BK90" i="294"/>
  <c r="BJ90" i="294"/>
  <c r="X90" i="294"/>
  <c r="W90" i="294"/>
  <c r="T90" i="294"/>
  <c r="S90" i="294"/>
  <c r="P90" i="294"/>
  <c r="O90" i="294"/>
  <c r="L90" i="294"/>
  <c r="H90" i="294"/>
  <c r="H93" i="294" s="1"/>
  <c r="C90" i="294"/>
  <c r="H94" i="294" s="1"/>
  <c r="BO89" i="294"/>
  <c r="BN89" i="294"/>
  <c r="BM89" i="294"/>
  <c r="BL89" i="294"/>
  <c r="BK89" i="294"/>
  <c r="BJ89" i="294"/>
  <c r="V89" i="294"/>
  <c r="U89" i="294"/>
  <c r="R89" i="294"/>
  <c r="R95" i="294" s="1"/>
  <c r="AA90" i="294" s="1"/>
  <c r="Q89" i="294"/>
  <c r="Q95" i="294" s="1"/>
  <c r="AA89" i="294" s="1"/>
  <c r="N89" i="294"/>
  <c r="M89" i="294"/>
  <c r="L89" i="294"/>
  <c r="H89" i="294"/>
  <c r="C94" i="294" s="1"/>
  <c r="C89" i="294"/>
  <c r="C91" i="294" s="1"/>
  <c r="C84" i="294"/>
  <c r="BO83" i="294"/>
  <c r="BN83" i="294"/>
  <c r="BM83" i="294"/>
  <c r="BL83" i="294"/>
  <c r="BK83" i="294"/>
  <c r="BJ83" i="294"/>
  <c r="W83" i="294"/>
  <c r="V83" i="294"/>
  <c r="S83" i="294"/>
  <c r="R83" i="294"/>
  <c r="O83" i="294"/>
  <c r="N83" i="294"/>
  <c r="L83" i="294"/>
  <c r="BO82" i="294"/>
  <c r="BN82" i="294"/>
  <c r="BM82" i="294"/>
  <c r="BL82" i="294"/>
  <c r="BK82" i="294"/>
  <c r="BJ82" i="294"/>
  <c r="X82" i="294"/>
  <c r="U82" i="294"/>
  <c r="T82" i="294"/>
  <c r="Q82" i="294"/>
  <c r="P82" i="294"/>
  <c r="M82" i="294"/>
  <c r="L82" i="294"/>
  <c r="BO81" i="294"/>
  <c r="BN81" i="294"/>
  <c r="BM81" i="294"/>
  <c r="BL81" i="294"/>
  <c r="BK81" i="294"/>
  <c r="BJ81" i="294"/>
  <c r="X81" i="294"/>
  <c r="V81" i="294"/>
  <c r="T81" i="294"/>
  <c r="R81" i="294"/>
  <c r="P81" i="294"/>
  <c r="N81" i="294"/>
  <c r="L81" i="294"/>
  <c r="BO80" i="294"/>
  <c r="BN80" i="294"/>
  <c r="BM80" i="294"/>
  <c r="BL80" i="294"/>
  <c r="BK80" i="294"/>
  <c r="BJ80" i="294"/>
  <c r="W80" i="294"/>
  <c r="U80" i="294"/>
  <c r="S80" i="294"/>
  <c r="Q80" i="294"/>
  <c r="O80" i="294"/>
  <c r="M80" i="294"/>
  <c r="L80" i="294"/>
  <c r="BO79" i="294"/>
  <c r="BN79" i="294"/>
  <c r="BM79" i="294"/>
  <c r="BL79" i="294"/>
  <c r="BK79" i="294"/>
  <c r="BJ79" i="294"/>
  <c r="X79" i="294"/>
  <c r="W79" i="294"/>
  <c r="T79" i="294"/>
  <c r="S79" i="294"/>
  <c r="P79" i="294"/>
  <c r="O79" i="294"/>
  <c r="L79" i="294"/>
  <c r="H79" i="294"/>
  <c r="H81" i="294" s="1"/>
  <c r="C79" i="294"/>
  <c r="AI80" i="294" s="1"/>
  <c r="BO78" i="294"/>
  <c r="BN78" i="294"/>
  <c r="BM78" i="294"/>
  <c r="BL78" i="294"/>
  <c r="BK78" i="294"/>
  <c r="BJ78" i="294"/>
  <c r="V78" i="294"/>
  <c r="U78" i="294"/>
  <c r="R78" i="294"/>
  <c r="Q78" i="294"/>
  <c r="N78" i="294"/>
  <c r="M78" i="294"/>
  <c r="L78" i="294"/>
  <c r="H78" i="294"/>
  <c r="C83" i="294" s="1"/>
  <c r="C78" i="294"/>
  <c r="C82" i="294" s="1"/>
  <c r="BV77" i="294"/>
  <c r="BV76" i="294"/>
  <c r="CC75" i="294"/>
  <c r="CC74" i="294"/>
  <c r="BV73" i="294"/>
  <c r="C73" i="294"/>
  <c r="BV72" i="294"/>
  <c r="BO72" i="294"/>
  <c r="BN72" i="294"/>
  <c r="BM72" i="294"/>
  <c r="BL72" i="294"/>
  <c r="BK72" i="294"/>
  <c r="BJ72" i="294"/>
  <c r="W72" i="294"/>
  <c r="V72" i="294"/>
  <c r="S72" i="294"/>
  <c r="R72" i="294"/>
  <c r="O72" i="294"/>
  <c r="N72" i="294"/>
  <c r="L72" i="294"/>
  <c r="CH71" i="294"/>
  <c r="BO71" i="294"/>
  <c r="BN71" i="294"/>
  <c r="BM71" i="294"/>
  <c r="BL71" i="294"/>
  <c r="BK71" i="294"/>
  <c r="BJ71" i="294"/>
  <c r="X71" i="294"/>
  <c r="U71" i="294"/>
  <c r="T71" i="294"/>
  <c r="Q71" i="294"/>
  <c r="P71" i="294"/>
  <c r="M71" i="294"/>
  <c r="L71" i="294"/>
  <c r="CH70" i="294"/>
  <c r="BO70" i="294"/>
  <c r="BN70" i="294"/>
  <c r="BM70" i="294"/>
  <c r="BL70" i="294"/>
  <c r="BK70" i="294"/>
  <c r="BJ70" i="294"/>
  <c r="X70" i="294"/>
  <c r="V70" i="294"/>
  <c r="T70" i="294"/>
  <c r="R70" i="294"/>
  <c r="P70" i="294"/>
  <c r="N70" i="294"/>
  <c r="L70" i="294"/>
  <c r="BV69" i="294"/>
  <c r="BO69" i="294"/>
  <c r="BN69" i="294"/>
  <c r="BM69" i="294"/>
  <c r="BL69" i="294"/>
  <c r="BK69" i="294"/>
  <c r="BJ69" i="294"/>
  <c r="W69" i="294"/>
  <c r="U69" i="294"/>
  <c r="S69" i="294"/>
  <c r="Q69" i="294"/>
  <c r="O69" i="294"/>
  <c r="M69" i="294"/>
  <c r="L69" i="294"/>
  <c r="BV68" i="294"/>
  <c r="BO68" i="294"/>
  <c r="BN68" i="294"/>
  <c r="BM68" i="294"/>
  <c r="BL68" i="294"/>
  <c r="BK68" i="294"/>
  <c r="BJ68" i="294"/>
  <c r="X68" i="294"/>
  <c r="W68" i="294"/>
  <c r="T68" i="294"/>
  <c r="S68" i="294"/>
  <c r="P68" i="294"/>
  <c r="O68" i="294"/>
  <c r="L68" i="294"/>
  <c r="H68" i="294"/>
  <c r="AI70" i="294" s="1"/>
  <c r="C68" i="294"/>
  <c r="H72" i="294" s="1"/>
  <c r="CC67" i="294"/>
  <c r="BO67" i="294"/>
  <c r="BN67" i="294"/>
  <c r="BM67" i="294"/>
  <c r="BL67" i="294"/>
  <c r="BK67" i="294"/>
  <c r="BJ67" i="294"/>
  <c r="V67" i="294"/>
  <c r="U67" i="294"/>
  <c r="R67" i="294"/>
  <c r="Q67" i="294"/>
  <c r="N67" i="294"/>
  <c r="M67" i="294"/>
  <c r="L67" i="294"/>
  <c r="H67" i="294"/>
  <c r="C70" i="294" s="1"/>
  <c r="C67" i="294"/>
  <c r="C71" i="294" s="1"/>
  <c r="CM66" i="294"/>
  <c r="CC66" i="294"/>
  <c r="CM65" i="294"/>
  <c r="BV65" i="294"/>
  <c r="BV64" i="294"/>
  <c r="C62" i="294"/>
  <c r="BV61" i="294"/>
  <c r="BO61" i="294"/>
  <c r="BN61" i="294"/>
  <c r="BM61" i="294"/>
  <c r="BL61" i="294"/>
  <c r="BK61" i="294"/>
  <c r="BJ61" i="294"/>
  <c r="W61" i="294"/>
  <c r="V61" i="294"/>
  <c r="S61" i="294"/>
  <c r="R61" i="294"/>
  <c r="O61" i="294"/>
  <c r="N61" i="294"/>
  <c r="L61" i="294"/>
  <c r="CM60" i="294"/>
  <c r="BV60" i="294"/>
  <c r="BO60" i="294"/>
  <c r="BN60" i="294"/>
  <c r="BM60" i="294"/>
  <c r="BL60" i="294"/>
  <c r="BK60" i="294"/>
  <c r="BJ60" i="294"/>
  <c r="X60" i="294"/>
  <c r="U60" i="294"/>
  <c r="T60" i="294"/>
  <c r="Q60" i="294"/>
  <c r="P60" i="294"/>
  <c r="M60" i="294"/>
  <c r="L60" i="294"/>
  <c r="CM59" i="294"/>
  <c r="CC59" i="294"/>
  <c r="BO59" i="294"/>
  <c r="BN59" i="294"/>
  <c r="BM59" i="294"/>
  <c r="BL59" i="294"/>
  <c r="BK59" i="294"/>
  <c r="BJ59" i="294"/>
  <c r="X59" i="294"/>
  <c r="V59" i="294"/>
  <c r="T59" i="294"/>
  <c r="R59" i="294"/>
  <c r="P59" i="294"/>
  <c r="N59" i="294"/>
  <c r="L59" i="294"/>
  <c r="CC58" i="294"/>
  <c r="BO58" i="294"/>
  <c r="BN58" i="294"/>
  <c r="BM58" i="294"/>
  <c r="BL58" i="294"/>
  <c r="BK58" i="294"/>
  <c r="BJ58" i="294"/>
  <c r="W58" i="294"/>
  <c r="U58" i="294"/>
  <c r="S58" i="294"/>
  <c r="Q58" i="294"/>
  <c r="O58" i="294"/>
  <c r="M58" i="294"/>
  <c r="L58" i="294"/>
  <c r="BV57" i="294"/>
  <c r="BO57" i="294"/>
  <c r="BN57" i="294"/>
  <c r="BM57" i="294"/>
  <c r="BL57" i="294"/>
  <c r="BK57" i="294"/>
  <c r="BJ57" i="294"/>
  <c r="X57" i="294"/>
  <c r="W57" i="294"/>
  <c r="T57" i="294"/>
  <c r="S57" i="294"/>
  <c r="P57" i="294"/>
  <c r="O57" i="294"/>
  <c r="L57" i="294"/>
  <c r="H57" i="294"/>
  <c r="H60" i="294" s="1"/>
  <c r="C57" i="294"/>
  <c r="H58" i="294" s="1"/>
  <c r="BV56" i="294"/>
  <c r="BO56" i="294"/>
  <c r="BN56" i="294"/>
  <c r="BM56" i="294"/>
  <c r="BL56" i="294"/>
  <c r="BK56" i="294"/>
  <c r="BJ56" i="294"/>
  <c r="V56" i="294"/>
  <c r="U56" i="294"/>
  <c r="R56" i="294"/>
  <c r="Q56" i="294"/>
  <c r="N56" i="294"/>
  <c r="M56" i="294"/>
  <c r="L56" i="294"/>
  <c r="H56" i="294"/>
  <c r="C61" i="294" s="1"/>
  <c r="C56" i="294"/>
  <c r="C60" i="294" s="1"/>
  <c r="CH55" i="294"/>
  <c r="CH54" i="294"/>
  <c r="BV53" i="294"/>
  <c r="BV52" i="294"/>
  <c r="CC51" i="294"/>
  <c r="C51" i="294"/>
  <c r="CC50" i="294"/>
  <c r="BO50" i="294"/>
  <c r="BN50" i="294"/>
  <c r="BM50" i="294"/>
  <c r="BL50" i="294"/>
  <c r="BK50" i="294"/>
  <c r="BJ50" i="294"/>
  <c r="W50" i="294"/>
  <c r="V50" i="294"/>
  <c r="S50" i="294"/>
  <c r="R50" i="294"/>
  <c r="O50" i="294"/>
  <c r="N50" i="294"/>
  <c r="L50" i="294"/>
  <c r="BV49" i="294"/>
  <c r="BO49" i="294"/>
  <c r="BN49" i="294"/>
  <c r="BM49" i="294"/>
  <c r="BL49" i="294"/>
  <c r="BK49" i="294"/>
  <c r="BJ49" i="294"/>
  <c r="X49" i="294"/>
  <c r="U49" i="294"/>
  <c r="T49" i="294"/>
  <c r="Q49" i="294"/>
  <c r="P49" i="294"/>
  <c r="M49" i="294"/>
  <c r="L49" i="294"/>
  <c r="BV48" i="294"/>
  <c r="BO48" i="294"/>
  <c r="BN48" i="294"/>
  <c r="BM48" i="294"/>
  <c r="BL48" i="294"/>
  <c r="BK48" i="294"/>
  <c r="BJ48" i="294"/>
  <c r="X48" i="294"/>
  <c r="V48" i="294"/>
  <c r="T48" i="294"/>
  <c r="R48" i="294"/>
  <c r="P48" i="294"/>
  <c r="N48" i="294"/>
  <c r="L48" i="294"/>
  <c r="BO47" i="294"/>
  <c r="BN47" i="294"/>
  <c r="BM47" i="294"/>
  <c r="BL47" i="294"/>
  <c r="BK47" i="294"/>
  <c r="BJ47" i="294"/>
  <c r="W47" i="294"/>
  <c r="U47" i="294"/>
  <c r="S47" i="294"/>
  <c r="Q47" i="294"/>
  <c r="O47" i="294"/>
  <c r="M47" i="294"/>
  <c r="L47" i="294"/>
  <c r="BO46" i="294"/>
  <c r="BN46" i="294"/>
  <c r="BM46" i="294"/>
  <c r="BL46" i="294"/>
  <c r="BK46" i="294"/>
  <c r="BJ46" i="294"/>
  <c r="X46" i="294"/>
  <c r="W46" i="294"/>
  <c r="T46" i="294"/>
  <c r="S46" i="294"/>
  <c r="P46" i="294"/>
  <c r="O46" i="294"/>
  <c r="L46" i="294"/>
  <c r="H46" i="294"/>
  <c r="H48" i="294" s="1"/>
  <c r="C46" i="294"/>
  <c r="AI47" i="294" s="1"/>
  <c r="BO45" i="294"/>
  <c r="BN45" i="294"/>
  <c r="BM45" i="294"/>
  <c r="BL45" i="294"/>
  <c r="BK45" i="294"/>
  <c r="BJ45" i="294"/>
  <c r="V45" i="294"/>
  <c r="V51" i="294" s="1"/>
  <c r="AB46" i="294" s="1"/>
  <c r="AL46" i="294" s="1"/>
  <c r="AW46" i="294" s="1"/>
  <c r="U45" i="294"/>
  <c r="R45" i="294"/>
  <c r="R51" i="294" s="1"/>
  <c r="AA46" i="294" s="1"/>
  <c r="Q45" i="294"/>
  <c r="N45" i="294"/>
  <c r="N51" i="294" s="1"/>
  <c r="Z46" i="294" s="1"/>
  <c r="M45" i="294"/>
  <c r="L45" i="294"/>
  <c r="H45" i="294"/>
  <c r="C50" i="294" s="1"/>
  <c r="C45" i="294"/>
  <c r="C49" i="294" s="1"/>
  <c r="BT41" i="294"/>
  <c r="BT40" i="294"/>
  <c r="C40" i="294"/>
  <c r="CA39" i="294"/>
  <c r="BO39" i="294"/>
  <c r="BN39" i="294"/>
  <c r="BM39" i="294"/>
  <c r="BL39" i="294"/>
  <c r="BK39" i="294"/>
  <c r="BJ39" i="294"/>
  <c r="W39" i="294"/>
  <c r="V39" i="294"/>
  <c r="S39" i="294"/>
  <c r="R39" i="294"/>
  <c r="O39" i="294"/>
  <c r="N39" i="294"/>
  <c r="L39" i="294"/>
  <c r="CA38" i="294"/>
  <c r="BO38" i="294"/>
  <c r="BN38" i="294"/>
  <c r="BM38" i="294"/>
  <c r="BL38" i="294"/>
  <c r="BK38" i="294"/>
  <c r="BJ38" i="294"/>
  <c r="X38" i="294"/>
  <c r="U38" i="294"/>
  <c r="T38" i="294"/>
  <c r="Q38" i="294"/>
  <c r="P38" i="294"/>
  <c r="M38" i="294"/>
  <c r="L38" i="294"/>
  <c r="BT37" i="294"/>
  <c r="BO37" i="294"/>
  <c r="BN37" i="294"/>
  <c r="BM37" i="294"/>
  <c r="BL37" i="294"/>
  <c r="BK37" i="294"/>
  <c r="BJ37" i="294"/>
  <c r="X37" i="294"/>
  <c r="V37" i="294"/>
  <c r="T37" i="294"/>
  <c r="R37" i="294"/>
  <c r="P37" i="294"/>
  <c r="N37" i="294"/>
  <c r="L37" i="294"/>
  <c r="BT36" i="294"/>
  <c r="BO36" i="294"/>
  <c r="BN36" i="294"/>
  <c r="BM36" i="294"/>
  <c r="BL36" i="294"/>
  <c r="BK36" i="294"/>
  <c r="BJ36" i="294"/>
  <c r="W36" i="294"/>
  <c r="U36" i="294"/>
  <c r="S36" i="294"/>
  <c r="Q36" i="294"/>
  <c r="O36" i="294"/>
  <c r="M36" i="294"/>
  <c r="L36" i="294"/>
  <c r="CF35" i="294"/>
  <c r="BO35" i="294"/>
  <c r="BN35" i="294"/>
  <c r="BM35" i="294"/>
  <c r="BL35" i="294"/>
  <c r="BK35" i="294"/>
  <c r="BJ35" i="294"/>
  <c r="X35" i="294"/>
  <c r="W35" i="294"/>
  <c r="T35" i="294"/>
  <c r="S35" i="294"/>
  <c r="P35" i="294"/>
  <c r="O35" i="294"/>
  <c r="L35" i="294"/>
  <c r="H35" i="294"/>
  <c r="AI37" i="294" s="1"/>
  <c r="C35" i="294"/>
  <c r="H39" i="294" s="1"/>
  <c r="CF34" i="294"/>
  <c r="BO34" i="294"/>
  <c r="BN34" i="294"/>
  <c r="BM34" i="294"/>
  <c r="BL34" i="294"/>
  <c r="BK34" i="294"/>
  <c r="BJ34" i="294"/>
  <c r="V34" i="294"/>
  <c r="U34" i="294"/>
  <c r="R34" i="294"/>
  <c r="Q34" i="294"/>
  <c r="N34" i="294"/>
  <c r="M34" i="294"/>
  <c r="L34" i="294"/>
  <c r="H34" i="294"/>
  <c r="C37" i="294" s="1"/>
  <c r="C34" i="294"/>
  <c r="C38" i="294" s="1"/>
  <c r="BT33" i="294"/>
  <c r="BT32" i="294"/>
  <c r="CA31" i="294"/>
  <c r="CA30" i="294"/>
  <c r="CQ29" i="294"/>
  <c r="BT29" i="294"/>
  <c r="C29" i="294"/>
  <c r="BT28" i="294"/>
  <c r="BO28" i="294"/>
  <c r="BN28" i="294"/>
  <c r="BM28" i="294"/>
  <c r="BL28" i="294"/>
  <c r="BK28" i="294"/>
  <c r="BJ28" i="294"/>
  <c r="W28" i="294"/>
  <c r="V28" i="294"/>
  <c r="S28" i="294"/>
  <c r="R28" i="294"/>
  <c r="O28" i="294"/>
  <c r="N28" i="294"/>
  <c r="L28" i="294"/>
  <c r="BO27" i="294"/>
  <c r="BN27" i="294"/>
  <c r="BM27" i="294"/>
  <c r="BL27" i="294"/>
  <c r="BK27" i="294"/>
  <c r="BJ27" i="294"/>
  <c r="X27" i="294"/>
  <c r="U27" i="294"/>
  <c r="T27" i="294"/>
  <c r="Q27" i="294"/>
  <c r="P27" i="294"/>
  <c r="M27" i="294"/>
  <c r="L27" i="294"/>
  <c r="BO26" i="294"/>
  <c r="BN26" i="294"/>
  <c r="BM26" i="294"/>
  <c r="BL26" i="294"/>
  <c r="BK26" i="294"/>
  <c r="BJ26" i="294"/>
  <c r="X26" i="294"/>
  <c r="V26" i="294"/>
  <c r="T26" i="294"/>
  <c r="R26" i="294"/>
  <c r="P26" i="294"/>
  <c r="N26" i="294"/>
  <c r="L26" i="294"/>
  <c r="BT25" i="294"/>
  <c r="BO25" i="294"/>
  <c r="BN25" i="294"/>
  <c r="BM25" i="294"/>
  <c r="BL25" i="294"/>
  <c r="BK25" i="294"/>
  <c r="BJ25" i="294"/>
  <c r="W25" i="294"/>
  <c r="U25" i="294"/>
  <c r="S25" i="294"/>
  <c r="Q25" i="294"/>
  <c r="O25" i="294"/>
  <c r="M25" i="294"/>
  <c r="L25" i="294"/>
  <c r="CK24" i="294"/>
  <c r="BT24" i="294"/>
  <c r="BO24" i="294"/>
  <c r="BN24" i="294"/>
  <c r="BM24" i="294"/>
  <c r="BL24" i="294"/>
  <c r="BK24" i="294"/>
  <c r="BJ24" i="294"/>
  <c r="X24" i="294"/>
  <c r="W24" i="294"/>
  <c r="W29" i="294" s="1"/>
  <c r="AB25" i="294" s="1"/>
  <c r="AL25" i="294" s="1"/>
  <c r="AW25" i="294" s="1"/>
  <c r="T24" i="294"/>
  <c r="S24" i="294"/>
  <c r="S29" i="294" s="1"/>
  <c r="AA25" i="294" s="1"/>
  <c r="P24" i="294"/>
  <c r="O24" i="294"/>
  <c r="O29" i="294" s="1"/>
  <c r="Z25" i="294" s="1"/>
  <c r="L24" i="294"/>
  <c r="H24" i="294"/>
  <c r="AI26" i="294" s="1"/>
  <c r="C24" i="294"/>
  <c r="AI25" i="294" s="1"/>
  <c r="CQ23" i="294"/>
  <c r="CK23" i="294"/>
  <c r="CA23" i="294"/>
  <c r="BO23" i="294"/>
  <c r="BN23" i="294"/>
  <c r="BM23" i="294"/>
  <c r="BL23" i="294"/>
  <c r="BK23" i="294"/>
  <c r="BJ23" i="294"/>
  <c r="V23" i="294"/>
  <c r="U23" i="294"/>
  <c r="R23" i="294"/>
  <c r="Q23" i="294"/>
  <c r="N23" i="294"/>
  <c r="M23" i="294"/>
  <c r="L23" i="294"/>
  <c r="H23" i="294"/>
  <c r="C28" i="294" s="1"/>
  <c r="C23" i="294"/>
  <c r="C27" i="294" s="1"/>
  <c r="CA22" i="294"/>
  <c r="BT21" i="294"/>
  <c r="BT20" i="294"/>
  <c r="CF19" i="294"/>
  <c r="CF18" i="294"/>
  <c r="C18" i="294"/>
  <c r="BT17" i="294"/>
  <c r="BO17" i="294"/>
  <c r="BN17" i="294"/>
  <c r="BM17" i="294"/>
  <c r="BL17" i="294"/>
  <c r="BK17" i="294"/>
  <c r="BJ17" i="294"/>
  <c r="W17" i="294"/>
  <c r="V17" i="294"/>
  <c r="S17" i="294"/>
  <c r="R17" i="294"/>
  <c r="O17" i="294"/>
  <c r="N17" i="294"/>
  <c r="L17" i="294"/>
  <c r="BT16" i="294"/>
  <c r="BO16" i="294"/>
  <c r="BN16" i="294"/>
  <c r="BM16" i="294"/>
  <c r="BL16" i="294"/>
  <c r="BK16" i="294"/>
  <c r="BJ16" i="294"/>
  <c r="X16" i="294"/>
  <c r="U16" i="294"/>
  <c r="T16" i="294"/>
  <c r="Q16" i="294"/>
  <c r="P16" i="294"/>
  <c r="M16" i="294"/>
  <c r="L16" i="294"/>
  <c r="CA15" i="294"/>
  <c r="BO15" i="294"/>
  <c r="BN15" i="294"/>
  <c r="BM15" i="294"/>
  <c r="BL15" i="294"/>
  <c r="BK15" i="294"/>
  <c r="BJ15" i="294"/>
  <c r="X15" i="294"/>
  <c r="V15" i="294"/>
  <c r="T15" i="294"/>
  <c r="R15" i="294"/>
  <c r="P15" i="294"/>
  <c r="N15" i="294"/>
  <c r="L15" i="294"/>
  <c r="CA14" i="294"/>
  <c r="BO14" i="294"/>
  <c r="BN14" i="294"/>
  <c r="BM14" i="294"/>
  <c r="BL14" i="294"/>
  <c r="BK14" i="294"/>
  <c r="BJ14" i="294"/>
  <c r="W14" i="294"/>
  <c r="U14" i="294"/>
  <c r="S14" i="294"/>
  <c r="Q14" i="294"/>
  <c r="O14" i="294"/>
  <c r="M14" i="294"/>
  <c r="L14" i="294"/>
  <c r="BT13" i="294"/>
  <c r="BO13" i="294"/>
  <c r="BN13" i="294"/>
  <c r="BM13" i="294"/>
  <c r="BL13" i="294"/>
  <c r="BK13" i="294"/>
  <c r="BJ13" i="294"/>
  <c r="X13" i="294"/>
  <c r="W13" i="294"/>
  <c r="T13" i="294"/>
  <c r="S13" i="294"/>
  <c r="P13" i="294"/>
  <c r="O13" i="294"/>
  <c r="L13" i="294"/>
  <c r="H13" i="294"/>
  <c r="AI15" i="294" s="1"/>
  <c r="C13" i="294"/>
  <c r="H17" i="294" s="1"/>
  <c r="BT12" i="294"/>
  <c r="BO12" i="294"/>
  <c r="BN12" i="294"/>
  <c r="BM12" i="294"/>
  <c r="BL12" i="294"/>
  <c r="BK12" i="294"/>
  <c r="BJ12" i="294"/>
  <c r="V12" i="294"/>
  <c r="U12" i="294"/>
  <c r="R12" i="294"/>
  <c r="Q12" i="294"/>
  <c r="N12" i="294"/>
  <c r="M12" i="294"/>
  <c r="L12" i="294"/>
  <c r="H12" i="294"/>
  <c r="C15" i="294" s="1"/>
  <c r="C12" i="294"/>
  <c r="C16" i="294" s="1"/>
  <c r="C95" i="293"/>
  <c r="BO94" i="293"/>
  <c r="BN94" i="293"/>
  <c r="BM94" i="293"/>
  <c r="BL94" i="293"/>
  <c r="BK94" i="293"/>
  <c r="BJ94" i="293"/>
  <c r="W94" i="293"/>
  <c r="V94" i="293"/>
  <c r="S94" i="293"/>
  <c r="R94" i="293"/>
  <c r="O94" i="293"/>
  <c r="N94" i="293"/>
  <c r="L94" i="293"/>
  <c r="BO93" i="293"/>
  <c r="BN93" i="293"/>
  <c r="BM93" i="293"/>
  <c r="BL93" i="293"/>
  <c r="BK93" i="293"/>
  <c r="BJ93" i="293"/>
  <c r="X93" i="293"/>
  <c r="U93" i="293"/>
  <c r="T93" i="293"/>
  <c r="Q93" i="293"/>
  <c r="P93" i="293"/>
  <c r="M93" i="293"/>
  <c r="L93" i="293"/>
  <c r="BO92" i="293"/>
  <c r="BN92" i="293"/>
  <c r="BM92" i="293"/>
  <c r="BL92" i="293"/>
  <c r="BK92" i="293"/>
  <c r="BJ92" i="293"/>
  <c r="X92" i="293"/>
  <c r="V92" i="293"/>
  <c r="T92" i="293"/>
  <c r="R92" i="293"/>
  <c r="P92" i="293"/>
  <c r="N92" i="293"/>
  <c r="L92" i="293"/>
  <c r="BO91" i="293"/>
  <c r="BN91" i="293"/>
  <c r="BM91" i="293"/>
  <c r="BL91" i="293"/>
  <c r="BK91" i="293"/>
  <c r="BJ91" i="293"/>
  <c r="W91" i="293"/>
  <c r="U91" i="293"/>
  <c r="S91" i="293"/>
  <c r="Q91" i="293"/>
  <c r="O91" i="293"/>
  <c r="M91" i="293"/>
  <c r="L91" i="293"/>
  <c r="BO90" i="293"/>
  <c r="BN90" i="293"/>
  <c r="BM90" i="293"/>
  <c r="BL90" i="293"/>
  <c r="BK90" i="293"/>
  <c r="BJ90" i="293"/>
  <c r="X90" i="293"/>
  <c r="W90" i="293"/>
  <c r="T90" i="293"/>
  <c r="S90" i="293"/>
  <c r="P90" i="293"/>
  <c r="O90" i="293"/>
  <c r="L90" i="293"/>
  <c r="H90" i="293"/>
  <c r="AI92" i="293" s="1"/>
  <c r="C90" i="293"/>
  <c r="H91" i="293" s="1"/>
  <c r="BO89" i="293"/>
  <c r="BN89" i="293"/>
  <c r="BM89" i="293"/>
  <c r="BL89" i="293"/>
  <c r="BK89" i="293"/>
  <c r="BJ89" i="293"/>
  <c r="V89" i="293"/>
  <c r="U89" i="293"/>
  <c r="R89" i="293"/>
  <c r="Q89" i="293"/>
  <c r="N89" i="293"/>
  <c r="M89" i="293"/>
  <c r="L89" i="293"/>
  <c r="H89" i="293"/>
  <c r="C94" i="293" s="1"/>
  <c r="C89" i="293"/>
  <c r="C93" i="293" s="1"/>
  <c r="C84" i="293"/>
  <c r="BO83" i="293"/>
  <c r="BN83" i="293"/>
  <c r="BM83" i="293"/>
  <c r="BL83" i="293"/>
  <c r="BK83" i="293"/>
  <c r="BJ83" i="293"/>
  <c r="BP83" i="293" s="1"/>
  <c r="W83" i="293"/>
  <c r="V83" i="293"/>
  <c r="S83" i="293"/>
  <c r="R83" i="293"/>
  <c r="O83" i="293"/>
  <c r="N83" i="293"/>
  <c r="L83" i="293"/>
  <c r="BO82" i="293"/>
  <c r="BN82" i="293"/>
  <c r="BM82" i="293"/>
  <c r="BL82" i="293"/>
  <c r="BK82" i="293"/>
  <c r="BJ82" i="293"/>
  <c r="X82" i="293"/>
  <c r="U82" i="293"/>
  <c r="T82" i="293"/>
  <c r="Q82" i="293"/>
  <c r="P82" i="293"/>
  <c r="M82" i="293"/>
  <c r="L82" i="293"/>
  <c r="BO81" i="293"/>
  <c r="BN81" i="293"/>
  <c r="BM81" i="293"/>
  <c r="BL81" i="293"/>
  <c r="BK81" i="293"/>
  <c r="BJ81" i="293"/>
  <c r="X81" i="293"/>
  <c r="V81" i="293"/>
  <c r="T81" i="293"/>
  <c r="R81" i="293"/>
  <c r="P81" i="293"/>
  <c r="N81" i="293"/>
  <c r="L81" i="293"/>
  <c r="BO80" i="293"/>
  <c r="BN80" i="293"/>
  <c r="BM80" i="293"/>
  <c r="BL80" i="293"/>
  <c r="BK80" i="293"/>
  <c r="BJ80" i="293"/>
  <c r="W80" i="293"/>
  <c r="U80" i="293"/>
  <c r="S80" i="293"/>
  <c r="Q80" i="293"/>
  <c r="O80" i="293"/>
  <c r="M80" i="293"/>
  <c r="L80" i="293"/>
  <c r="BO79" i="293"/>
  <c r="BN79" i="293"/>
  <c r="BM79" i="293"/>
  <c r="BL79" i="293"/>
  <c r="BK79" i="293"/>
  <c r="BJ79" i="293"/>
  <c r="X79" i="293"/>
  <c r="W79" i="293"/>
  <c r="T79" i="293"/>
  <c r="S79" i="293"/>
  <c r="P79" i="293"/>
  <c r="O79" i="293"/>
  <c r="L79" i="293"/>
  <c r="H79" i="293"/>
  <c r="H82" i="293" s="1"/>
  <c r="C79" i="293"/>
  <c r="H83" i="293" s="1"/>
  <c r="BO78" i="293"/>
  <c r="BN78" i="293"/>
  <c r="BM78" i="293"/>
  <c r="BL78" i="293"/>
  <c r="BK78" i="293"/>
  <c r="BJ78" i="293"/>
  <c r="V78" i="293"/>
  <c r="V84" i="293" s="1"/>
  <c r="AB79" i="293" s="1"/>
  <c r="AL79" i="293" s="1"/>
  <c r="AW79" i="293" s="1"/>
  <c r="U78" i="293"/>
  <c r="R78" i="293"/>
  <c r="Q78" i="293"/>
  <c r="Q84" i="293" s="1"/>
  <c r="AA78" i="293" s="1"/>
  <c r="N78" i="293"/>
  <c r="N84" i="293" s="1"/>
  <c r="Z79" i="293" s="1"/>
  <c r="M78" i="293"/>
  <c r="L78" i="293"/>
  <c r="H78" i="293"/>
  <c r="C81" i="293" s="1"/>
  <c r="C78" i="293"/>
  <c r="AI78" i="293" s="1"/>
  <c r="BV77" i="293"/>
  <c r="BV76" i="293"/>
  <c r="CC75" i="293"/>
  <c r="CC74" i="293"/>
  <c r="BV73" i="293"/>
  <c r="C73" i="293"/>
  <c r="BV72" i="293"/>
  <c r="BO72" i="293"/>
  <c r="BN72" i="293"/>
  <c r="BM72" i="293"/>
  <c r="BL72" i="293"/>
  <c r="BK72" i="293"/>
  <c r="BJ72" i="293"/>
  <c r="W72" i="293"/>
  <c r="V72" i="293"/>
  <c r="S72" i="293"/>
  <c r="R72" i="293"/>
  <c r="O72" i="293"/>
  <c r="N72" i="293"/>
  <c r="L72" i="293"/>
  <c r="CH71" i="293"/>
  <c r="BO71" i="293"/>
  <c r="BN71" i="293"/>
  <c r="BM71" i="293"/>
  <c r="BL71" i="293"/>
  <c r="BK71" i="293"/>
  <c r="BJ71" i="293"/>
  <c r="X71" i="293"/>
  <c r="U71" i="293"/>
  <c r="T71" i="293"/>
  <c r="Q71" i="293"/>
  <c r="P71" i="293"/>
  <c r="M71" i="293"/>
  <c r="L71" i="293"/>
  <c r="CH70" i="293"/>
  <c r="BO70" i="293"/>
  <c r="BN70" i="293"/>
  <c r="BM70" i="293"/>
  <c r="BL70" i="293"/>
  <c r="BK70" i="293"/>
  <c r="BJ70" i="293"/>
  <c r="X70" i="293"/>
  <c r="V70" i="293"/>
  <c r="T70" i="293"/>
  <c r="R70" i="293"/>
  <c r="P70" i="293"/>
  <c r="N70" i="293"/>
  <c r="L70" i="293"/>
  <c r="BV69" i="293"/>
  <c r="BO69" i="293"/>
  <c r="BN69" i="293"/>
  <c r="BM69" i="293"/>
  <c r="BL69" i="293"/>
  <c r="BK69" i="293"/>
  <c r="BJ69" i="293"/>
  <c r="W69" i="293"/>
  <c r="U69" i="293"/>
  <c r="S69" i="293"/>
  <c r="Q69" i="293"/>
  <c r="O69" i="293"/>
  <c r="M69" i="293"/>
  <c r="L69" i="293"/>
  <c r="BV68" i="293"/>
  <c r="BO68" i="293"/>
  <c r="BN68" i="293"/>
  <c r="BM68" i="293"/>
  <c r="BL68" i="293"/>
  <c r="BK68" i="293"/>
  <c r="BJ68" i="293"/>
  <c r="X68" i="293"/>
  <c r="W68" i="293"/>
  <c r="T68" i="293"/>
  <c r="T73" i="293" s="1"/>
  <c r="AA70" i="293" s="1"/>
  <c r="S68" i="293"/>
  <c r="P68" i="293"/>
  <c r="O68" i="293"/>
  <c r="L68" i="293"/>
  <c r="H68" i="293"/>
  <c r="H71" i="293" s="1"/>
  <c r="C68" i="293"/>
  <c r="AI69" i="293" s="1"/>
  <c r="CC67" i="293"/>
  <c r="BO67" i="293"/>
  <c r="BN67" i="293"/>
  <c r="BM67" i="293"/>
  <c r="BL67" i="293"/>
  <c r="BK67" i="293"/>
  <c r="BJ67" i="293"/>
  <c r="V67" i="293"/>
  <c r="U67" i="293"/>
  <c r="U73" i="293" s="1"/>
  <c r="AB67" i="293" s="1"/>
  <c r="AL67" i="293" s="1"/>
  <c r="AW67" i="293" s="1"/>
  <c r="R67" i="293"/>
  <c r="Q67" i="293"/>
  <c r="N67" i="293"/>
  <c r="M67" i="293"/>
  <c r="M73" i="293" s="1"/>
  <c r="Z67" i="293" s="1"/>
  <c r="L67" i="293"/>
  <c r="H67" i="293"/>
  <c r="C72" i="293" s="1"/>
  <c r="C67" i="293"/>
  <c r="C69" i="293" s="1"/>
  <c r="CM66" i="293"/>
  <c r="CC66" i="293"/>
  <c r="CM65" i="293"/>
  <c r="BV65" i="293"/>
  <c r="BV64" i="293"/>
  <c r="C62" i="293"/>
  <c r="BV61" i="293"/>
  <c r="BO61" i="293"/>
  <c r="BN61" i="293"/>
  <c r="BM61" i="293"/>
  <c r="BL61" i="293"/>
  <c r="BK61" i="293"/>
  <c r="BJ61" i="293"/>
  <c r="W61" i="293"/>
  <c r="V61" i="293"/>
  <c r="S61" i="293"/>
  <c r="R61" i="293"/>
  <c r="O61" i="293"/>
  <c r="N61" i="293"/>
  <c r="L61" i="293"/>
  <c r="CM60" i="293"/>
  <c r="BV60" i="293"/>
  <c r="BO60" i="293"/>
  <c r="BN60" i="293"/>
  <c r="BM60" i="293"/>
  <c r="BL60" i="293"/>
  <c r="BK60" i="293"/>
  <c r="BJ60" i="293"/>
  <c r="X60" i="293"/>
  <c r="U60" i="293"/>
  <c r="T60" i="293"/>
  <c r="Q60" i="293"/>
  <c r="P60" i="293"/>
  <c r="M60" i="293"/>
  <c r="L60" i="293"/>
  <c r="CM59" i="293"/>
  <c r="CC59" i="293"/>
  <c r="BO59" i="293"/>
  <c r="BN59" i="293"/>
  <c r="BM59" i="293"/>
  <c r="BL59" i="293"/>
  <c r="BK59" i="293"/>
  <c r="BJ59" i="293"/>
  <c r="X59" i="293"/>
  <c r="V59" i="293"/>
  <c r="T59" i="293"/>
  <c r="R59" i="293"/>
  <c r="P59" i="293"/>
  <c r="N59" i="293"/>
  <c r="L59" i="293"/>
  <c r="CC58" i="293"/>
  <c r="BO58" i="293"/>
  <c r="BN58" i="293"/>
  <c r="BM58" i="293"/>
  <c r="BL58" i="293"/>
  <c r="BK58" i="293"/>
  <c r="BJ58" i="293"/>
  <c r="W58" i="293"/>
  <c r="U58" i="293"/>
  <c r="S58" i="293"/>
  <c r="Q58" i="293"/>
  <c r="O58" i="293"/>
  <c r="M58" i="293"/>
  <c r="L58" i="293"/>
  <c r="BV57" i="293"/>
  <c r="BO57" i="293"/>
  <c r="BN57" i="293"/>
  <c r="BM57" i="293"/>
  <c r="BL57" i="293"/>
  <c r="BK57" i="293"/>
  <c r="BJ57" i="293"/>
  <c r="X57" i="293"/>
  <c r="W57" i="293"/>
  <c r="T57" i="293"/>
  <c r="T62" i="293" s="1"/>
  <c r="AA59" i="293" s="1"/>
  <c r="S57" i="293"/>
  <c r="P57" i="293"/>
  <c r="O57" i="293"/>
  <c r="L57" i="293"/>
  <c r="H57" i="293"/>
  <c r="H59" i="293" s="1"/>
  <c r="C57" i="293"/>
  <c r="H61" i="293" s="1"/>
  <c r="BV56" i="293"/>
  <c r="BO56" i="293"/>
  <c r="BN56" i="293"/>
  <c r="BM56" i="293"/>
  <c r="BL56" i="293"/>
  <c r="BK56" i="293"/>
  <c r="BJ56" i="293"/>
  <c r="V56" i="293"/>
  <c r="U56" i="293"/>
  <c r="R56" i="293"/>
  <c r="R62" i="293" s="1"/>
  <c r="AA57" i="293" s="1"/>
  <c r="Q56" i="293"/>
  <c r="N56" i="293"/>
  <c r="M56" i="293"/>
  <c r="L56" i="293"/>
  <c r="H56" i="293"/>
  <c r="C56" i="293"/>
  <c r="CH55" i="293"/>
  <c r="CH54" i="293"/>
  <c r="BV53" i="293"/>
  <c r="BV52" i="293"/>
  <c r="CC51" i="293"/>
  <c r="C51" i="293"/>
  <c r="CC50" i="293"/>
  <c r="BO50" i="293"/>
  <c r="BN50" i="293"/>
  <c r="BM50" i="293"/>
  <c r="BL50" i="293"/>
  <c r="BK50" i="293"/>
  <c r="BJ50" i="293"/>
  <c r="W50" i="293"/>
  <c r="V50" i="293"/>
  <c r="S50" i="293"/>
  <c r="R50" i="293"/>
  <c r="O50" i="293"/>
  <c r="N50" i="293"/>
  <c r="L50" i="293"/>
  <c r="BV49" i="293"/>
  <c r="BO49" i="293"/>
  <c r="BN49" i="293"/>
  <c r="BM49" i="293"/>
  <c r="BL49" i="293"/>
  <c r="BK49" i="293"/>
  <c r="BJ49" i="293"/>
  <c r="X49" i="293"/>
  <c r="U49" i="293"/>
  <c r="T49" i="293"/>
  <c r="Q49" i="293"/>
  <c r="P49" i="293"/>
  <c r="M49" i="293"/>
  <c r="L49" i="293"/>
  <c r="BV48" i="293"/>
  <c r="BO48" i="293"/>
  <c r="BN48" i="293"/>
  <c r="BM48" i="293"/>
  <c r="BL48" i="293"/>
  <c r="BK48" i="293"/>
  <c r="BJ48" i="293"/>
  <c r="X48" i="293"/>
  <c r="V48" i="293"/>
  <c r="T48" i="293"/>
  <c r="R48" i="293"/>
  <c r="P48" i="293"/>
  <c r="N48" i="293"/>
  <c r="L48" i="293"/>
  <c r="BO47" i="293"/>
  <c r="BN47" i="293"/>
  <c r="BM47" i="293"/>
  <c r="BL47" i="293"/>
  <c r="BK47" i="293"/>
  <c r="BJ47" i="293"/>
  <c r="W47" i="293"/>
  <c r="U47" i="293"/>
  <c r="S47" i="293"/>
  <c r="Q47" i="293"/>
  <c r="O47" i="293"/>
  <c r="M47" i="293"/>
  <c r="L47" i="293"/>
  <c r="BO46" i="293"/>
  <c r="BN46" i="293"/>
  <c r="BM46" i="293"/>
  <c r="BL46" i="293"/>
  <c r="BK46" i="293"/>
  <c r="BJ46" i="293"/>
  <c r="X46" i="293"/>
  <c r="W46" i="293"/>
  <c r="T46" i="293"/>
  <c r="S46" i="293"/>
  <c r="P46" i="293"/>
  <c r="O46" i="293"/>
  <c r="L46" i="293"/>
  <c r="H46" i="293"/>
  <c r="H49" i="293" s="1"/>
  <c r="C46" i="293"/>
  <c r="H50" i="293" s="1"/>
  <c r="BO45" i="293"/>
  <c r="BN45" i="293"/>
  <c r="BM45" i="293"/>
  <c r="BL45" i="293"/>
  <c r="BK45" i="293"/>
  <c r="BJ45" i="293"/>
  <c r="V45" i="293"/>
  <c r="U45" i="293"/>
  <c r="R45" i="293"/>
  <c r="Q45" i="293"/>
  <c r="Q51" i="293" s="1"/>
  <c r="AA45" i="293" s="1"/>
  <c r="N45" i="293"/>
  <c r="M45" i="293"/>
  <c r="L45" i="293"/>
  <c r="H45" i="293"/>
  <c r="C48" i="293" s="1"/>
  <c r="C45" i="293"/>
  <c r="C49" i="293" s="1"/>
  <c r="BT41" i="293"/>
  <c r="BT40" i="293"/>
  <c r="C40" i="293"/>
  <c r="CA39" i="293"/>
  <c r="BO39" i="293"/>
  <c r="BN39" i="293"/>
  <c r="BM39" i="293"/>
  <c r="BL39" i="293"/>
  <c r="BK39" i="293"/>
  <c r="BJ39" i="293"/>
  <c r="W39" i="293"/>
  <c r="V39" i="293"/>
  <c r="S39" i="293"/>
  <c r="R39" i="293"/>
  <c r="O39" i="293"/>
  <c r="N39" i="293"/>
  <c r="L39" i="293"/>
  <c r="CA38" i="293"/>
  <c r="BO38" i="293"/>
  <c r="BN38" i="293"/>
  <c r="BM38" i="293"/>
  <c r="BL38" i="293"/>
  <c r="BK38" i="293"/>
  <c r="BJ38" i="293"/>
  <c r="X38" i="293"/>
  <c r="U38" i="293"/>
  <c r="T38" i="293"/>
  <c r="Q38" i="293"/>
  <c r="P38" i="293"/>
  <c r="M38" i="293"/>
  <c r="L38" i="293"/>
  <c r="BT37" i="293"/>
  <c r="BO37" i="293"/>
  <c r="BN37" i="293"/>
  <c r="BM37" i="293"/>
  <c r="BL37" i="293"/>
  <c r="BK37" i="293"/>
  <c r="BJ37" i="293"/>
  <c r="X37" i="293"/>
  <c r="V37" i="293"/>
  <c r="T37" i="293"/>
  <c r="R37" i="293"/>
  <c r="P37" i="293"/>
  <c r="N37" i="293"/>
  <c r="L37" i="293"/>
  <c r="BT36" i="293"/>
  <c r="BO36" i="293"/>
  <c r="BN36" i="293"/>
  <c r="BM36" i="293"/>
  <c r="BL36" i="293"/>
  <c r="BK36" i="293"/>
  <c r="BJ36" i="293"/>
  <c r="W36" i="293"/>
  <c r="U36" i="293"/>
  <c r="S36" i="293"/>
  <c r="Q36" i="293"/>
  <c r="O36" i="293"/>
  <c r="M36" i="293"/>
  <c r="L36" i="293"/>
  <c r="CF35" i="293"/>
  <c r="BO35" i="293"/>
  <c r="BN35" i="293"/>
  <c r="BM35" i="293"/>
  <c r="BL35" i="293"/>
  <c r="BK35" i="293"/>
  <c r="BJ35" i="293"/>
  <c r="X35" i="293"/>
  <c r="X40" i="293" s="1"/>
  <c r="AB37" i="293" s="1"/>
  <c r="AL37" i="293" s="1"/>
  <c r="AW37" i="293" s="1"/>
  <c r="W35" i="293"/>
  <c r="T35" i="293"/>
  <c r="S35" i="293"/>
  <c r="P35" i="293"/>
  <c r="P40" i="293" s="1"/>
  <c r="Z37" i="293" s="1"/>
  <c r="O35" i="293"/>
  <c r="L35" i="293"/>
  <c r="H35" i="293"/>
  <c r="H38" i="293" s="1"/>
  <c r="C35" i="293"/>
  <c r="H36" i="293" s="1"/>
  <c r="CF34" i="293"/>
  <c r="BO34" i="293"/>
  <c r="BN34" i="293"/>
  <c r="BM34" i="293"/>
  <c r="BL34" i="293"/>
  <c r="BK34" i="293"/>
  <c r="BJ34" i="293"/>
  <c r="V34" i="293"/>
  <c r="U34" i="293"/>
  <c r="R34" i="293"/>
  <c r="Q34" i="293"/>
  <c r="Q40" i="293" s="1"/>
  <c r="AA34" i="293" s="1"/>
  <c r="N34" i="293"/>
  <c r="M34" i="293"/>
  <c r="L34" i="293"/>
  <c r="H34" i="293"/>
  <c r="C39" i="293" s="1"/>
  <c r="C34" i="293"/>
  <c r="C38" i="293" s="1"/>
  <c r="BT33" i="293"/>
  <c r="BT32" i="293"/>
  <c r="CA31" i="293"/>
  <c r="CA30" i="293"/>
  <c r="CQ29" i="293"/>
  <c r="BT29" i="293"/>
  <c r="C29" i="293"/>
  <c r="BT28" i="293"/>
  <c r="BO28" i="293"/>
  <c r="BN28" i="293"/>
  <c r="BM28" i="293"/>
  <c r="BL28" i="293"/>
  <c r="BK28" i="293"/>
  <c r="BJ28" i="293"/>
  <c r="W28" i="293"/>
  <c r="V28" i="293"/>
  <c r="S28" i="293"/>
  <c r="R28" i="293"/>
  <c r="O28" i="293"/>
  <c r="N28" i="293"/>
  <c r="L28" i="293"/>
  <c r="BO27" i="293"/>
  <c r="BN27" i="293"/>
  <c r="BM27" i="293"/>
  <c r="BL27" i="293"/>
  <c r="BK27" i="293"/>
  <c r="BJ27" i="293"/>
  <c r="X27" i="293"/>
  <c r="U27" i="293"/>
  <c r="T27" i="293"/>
  <c r="Q27" i="293"/>
  <c r="P27" i="293"/>
  <c r="M27" i="293"/>
  <c r="L27" i="293"/>
  <c r="BO26" i="293"/>
  <c r="BN26" i="293"/>
  <c r="BM26" i="293"/>
  <c r="BL26" i="293"/>
  <c r="BK26" i="293"/>
  <c r="BJ26" i="293"/>
  <c r="X26" i="293"/>
  <c r="V26" i="293"/>
  <c r="T26" i="293"/>
  <c r="R26" i="293"/>
  <c r="P26" i="293"/>
  <c r="N26" i="293"/>
  <c r="L26" i="293"/>
  <c r="BT25" i="293"/>
  <c r="BO25" i="293"/>
  <c r="BN25" i="293"/>
  <c r="BM25" i="293"/>
  <c r="BL25" i="293"/>
  <c r="BK25" i="293"/>
  <c r="BJ25" i="293"/>
  <c r="W25" i="293"/>
  <c r="U25" i="293"/>
  <c r="S25" i="293"/>
  <c r="Q25" i="293"/>
  <c r="O25" i="293"/>
  <c r="M25" i="293"/>
  <c r="L25" i="293"/>
  <c r="CK24" i="293"/>
  <c r="CK30" i="293" s="1"/>
  <c r="BT24" i="293"/>
  <c r="BO24" i="293"/>
  <c r="BN24" i="293"/>
  <c r="BM24" i="293"/>
  <c r="BL24" i="293"/>
  <c r="BK24" i="293"/>
  <c r="BJ24" i="293"/>
  <c r="X24" i="293"/>
  <c r="W24" i="293"/>
  <c r="T24" i="293"/>
  <c r="S24" i="293"/>
  <c r="P24" i="293"/>
  <c r="O24" i="293"/>
  <c r="L24" i="293"/>
  <c r="H24" i="293"/>
  <c r="H27" i="293" s="1"/>
  <c r="C24" i="293"/>
  <c r="H28" i="293" s="1"/>
  <c r="CQ23" i="293"/>
  <c r="CK23" i="293"/>
  <c r="CA23" i="293"/>
  <c r="BO23" i="293"/>
  <c r="BN23" i="293"/>
  <c r="BM23" i="293"/>
  <c r="BL23" i="293"/>
  <c r="BK23" i="293"/>
  <c r="BJ23" i="293"/>
  <c r="V23" i="293"/>
  <c r="V29" i="293" s="1"/>
  <c r="AB24" i="293" s="1"/>
  <c r="AL24" i="293" s="1"/>
  <c r="AW24" i="293" s="1"/>
  <c r="U23" i="293"/>
  <c r="R23" i="293"/>
  <c r="Q23" i="293"/>
  <c r="N23" i="293"/>
  <c r="N29" i="293" s="1"/>
  <c r="Z24" i="293" s="1"/>
  <c r="M23" i="293"/>
  <c r="L23" i="293"/>
  <c r="H23" i="293"/>
  <c r="AI24" i="293" s="1"/>
  <c r="C23" i="293"/>
  <c r="AI23" i="293" s="1"/>
  <c r="CA22" i="293"/>
  <c r="BT21" i="293"/>
  <c r="BT20" i="293"/>
  <c r="CF19" i="293"/>
  <c r="CF18" i="293"/>
  <c r="C18" i="293"/>
  <c r="BT17" i="293"/>
  <c r="BO17" i="293"/>
  <c r="BN17" i="293"/>
  <c r="BM17" i="293"/>
  <c r="BL17" i="293"/>
  <c r="BK17" i="293"/>
  <c r="BJ17" i="293"/>
  <c r="W17" i="293"/>
  <c r="V17" i="293"/>
  <c r="S17" i="293"/>
  <c r="R17" i="293"/>
  <c r="O17" i="293"/>
  <c r="N17" i="293"/>
  <c r="L17" i="293"/>
  <c r="BT16" i="293"/>
  <c r="BO16" i="293"/>
  <c r="BN16" i="293"/>
  <c r="BM16" i="293"/>
  <c r="BL16" i="293"/>
  <c r="BK16" i="293"/>
  <c r="BJ16" i="293"/>
  <c r="X16" i="293"/>
  <c r="U16" i="293"/>
  <c r="T16" i="293"/>
  <c r="Q16" i="293"/>
  <c r="P16" i="293"/>
  <c r="M16" i="293"/>
  <c r="L16" i="293"/>
  <c r="CA15" i="293"/>
  <c r="BO15" i="293"/>
  <c r="BN15" i="293"/>
  <c r="BM15" i="293"/>
  <c r="BL15" i="293"/>
  <c r="BK15" i="293"/>
  <c r="BJ15" i="293"/>
  <c r="X15" i="293"/>
  <c r="V15" i="293"/>
  <c r="T15" i="293"/>
  <c r="R15" i="293"/>
  <c r="P15" i="293"/>
  <c r="N15" i="293"/>
  <c r="L15" i="293"/>
  <c r="CA14" i="293"/>
  <c r="BO14" i="293"/>
  <c r="BN14" i="293"/>
  <c r="BM14" i="293"/>
  <c r="BL14" i="293"/>
  <c r="BK14" i="293"/>
  <c r="BJ14" i="293"/>
  <c r="W14" i="293"/>
  <c r="U14" i="293"/>
  <c r="S14" i="293"/>
  <c r="Q14" i="293"/>
  <c r="O14" i="293"/>
  <c r="M14" i="293"/>
  <c r="L14" i="293"/>
  <c r="BT13" i="293"/>
  <c r="BO13" i="293"/>
  <c r="BN13" i="293"/>
  <c r="BM13" i="293"/>
  <c r="BL13" i="293"/>
  <c r="BK13" i="293"/>
  <c r="BJ13" i="293"/>
  <c r="X13" i="293"/>
  <c r="W13" i="293"/>
  <c r="T13" i="293"/>
  <c r="S13" i="293"/>
  <c r="P13" i="293"/>
  <c r="O13" i="293"/>
  <c r="L13" i="293"/>
  <c r="H13" i="293"/>
  <c r="H16" i="293" s="1"/>
  <c r="C13" i="293"/>
  <c r="H14" i="293" s="1"/>
  <c r="BT12" i="293"/>
  <c r="BO12" i="293"/>
  <c r="BN12" i="293"/>
  <c r="BM12" i="293"/>
  <c r="BL12" i="293"/>
  <c r="BK12" i="293"/>
  <c r="BJ12" i="293"/>
  <c r="V12" i="293"/>
  <c r="U12" i="293"/>
  <c r="U18" i="293" s="1"/>
  <c r="AB12" i="293" s="1"/>
  <c r="AL12" i="293" s="1"/>
  <c r="AW12" i="293" s="1"/>
  <c r="R12" i="293"/>
  <c r="Q12" i="293"/>
  <c r="N12" i="293"/>
  <c r="M12" i="293"/>
  <c r="M18" i="293" s="1"/>
  <c r="Z12" i="293" s="1"/>
  <c r="L12" i="293"/>
  <c r="H12" i="293"/>
  <c r="C17" i="293" s="1"/>
  <c r="C12" i="293"/>
  <c r="C16" i="293" s="1"/>
  <c r="C95" i="292"/>
  <c r="BO94" i="292"/>
  <c r="BN94" i="292"/>
  <c r="BM94" i="292"/>
  <c r="BL94" i="292"/>
  <c r="BK94" i="292"/>
  <c r="BJ94" i="292"/>
  <c r="W94" i="292"/>
  <c r="V94" i="292"/>
  <c r="S94" i="292"/>
  <c r="R94" i="292"/>
  <c r="O94" i="292"/>
  <c r="N94" i="292"/>
  <c r="L94" i="292"/>
  <c r="BO93" i="292"/>
  <c r="BN93" i="292"/>
  <c r="BM93" i="292"/>
  <c r="BL93" i="292"/>
  <c r="BK93" i="292"/>
  <c r="BJ93" i="292"/>
  <c r="X93" i="292"/>
  <c r="U93" i="292"/>
  <c r="T93" i="292"/>
  <c r="Q93" i="292"/>
  <c r="P93" i="292"/>
  <c r="M93" i="292"/>
  <c r="L93" i="292"/>
  <c r="BO92" i="292"/>
  <c r="BN92" i="292"/>
  <c r="BM92" i="292"/>
  <c r="BL92" i="292"/>
  <c r="BK92" i="292"/>
  <c r="BJ92" i="292"/>
  <c r="X92" i="292"/>
  <c r="V92" i="292"/>
  <c r="T92" i="292"/>
  <c r="R92" i="292"/>
  <c r="P92" i="292"/>
  <c r="N92" i="292"/>
  <c r="L92" i="292"/>
  <c r="BO91" i="292"/>
  <c r="BN91" i="292"/>
  <c r="BM91" i="292"/>
  <c r="BL91" i="292"/>
  <c r="BK91" i="292"/>
  <c r="BJ91" i="292"/>
  <c r="W91" i="292"/>
  <c r="U91" i="292"/>
  <c r="S91" i="292"/>
  <c r="Q91" i="292"/>
  <c r="O91" i="292"/>
  <c r="M91" i="292"/>
  <c r="L91" i="292"/>
  <c r="BO90" i="292"/>
  <c r="BN90" i="292"/>
  <c r="BM90" i="292"/>
  <c r="BL90" i="292"/>
  <c r="BK90" i="292"/>
  <c r="BJ90" i="292"/>
  <c r="X90" i="292"/>
  <c r="W90" i="292"/>
  <c r="W95" i="292" s="1"/>
  <c r="AB91" i="292" s="1"/>
  <c r="AL91" i="292" s="1"/>
  <c r="AW91" i="292" s="1"/>
  <c r="T90" i="292"/>
  <c r="S90" i="292"/>
  <c r="P90" i="292"/>
  <c r="O90" i="292"/>
  <c r="O95" i="292" s="1"/>
  <c r="Z91" i="292" s="1"/>
  <c r="L90" i="292"/>
  <c r="H90" i="292"/>
  <c r="H93" i="292" s="1"/>
  <c r="C90" i="292"/>
  <c r="H94" i="292" s="1"/>
  <c r="BO89" i="292"/>
  <c r="BN89" i="292"/>
  <c r="BM89" i="292"/>
  <c r="BL89" i="292"/>
  <c r="BK89" i="292"/>
  <c r="BJ89" i="292"/>
  <c r="V89" i="292"/>
  <c r="U89" i="292"/>
  <c r="R89" i="292"/>
  <c r="R95" i="292" s="1"/>
  <c r="AA90" i="292" s="1"/>
  <c r="Q89" i="292"/>
  <c r="Q95" i="292" s="1"/>
  <c r="AA89" i="292" s="1"/>
  <c r="N89" i="292"/>
  <c r="M89" i="292"/>
  <c r="L89" i="292"/>
  <c r="H89" i="292"/>
  <c r="C94" i="292" s="1"/>
  <c r="C89" i="292"/>
  <c r="C91" i="292" s="1"/>
  <c r="C84" i="292"/>
  <c r="BO83" i="292"/>
  <c r="BN83" i="292"/>
  <c r="BM83" i="292"/>
  <c r="BL83" i="292"/>
  <c r="BK83" i="292"/>
  <c r="BJ83" i="292"/>
  <c r="BP83" i="292" s="1"/>
  <c r="W83" i="292"/>
  <c r="V83" i="292"/>
  <c r="S83" i="292"/>
  <c r="R83" i="292"/>
  <c r="O83" i="292"/>
  <c r="N83" i="292"/>
  <c r="L83" i="292"/>
  <c r="BO82" i="292"/>
  <c r="BN82" i="292"/>
  <c r="BM82" i="292"/>
  <c r="BL82" i="292"/>
  <c r="BK82" i="292"/>
  <c r="BJ82" i="292"/>
  <c r="X82" i="292"/>
  <c r="U82" i="292"/>
  <c r="T82" i="292"/>
  <c r="Q82" i="292"/>
  <c r="P82" i="292"/>
  <c r="M82" i="292"/>
  <c r="L82" i="292"/>
  <c r="BO81" i="292"/>
  <c r="BN81" i="292"/>
  <c r="BM81" i="292"/>
  <c r="BL81" i="292"/>
  <c r="BK81" i="292"/>
  <c r="BJ81" i="292"/>
  <c r="X81" i="292"/>
  <c r="V81" i="292"/>
  <c r="T81" i="292"/>
  <c r="R81" i="292"/>
  <c r="P81" i="292"/>
  <c r="N81" i="292"/>
  <c r="L81" i="292"/>
  <c r="BO80" i="292"/>
  <c r="BN80" i="292"/>
  <c r="BM80" i="292"/>
  <c r="BL80" i="292"/>
  <c r="BK80" i="292"/>
  <c r="BJ80" i="292"/>
  <c r="W80" i="292"/>
  <c r="U80" i="292"/>
  <c r="S80" i="292"/>
  <c r="Q80" i="292"/>
  <c r="O80" i="292"/>
  <c r="M80" i="292"/>
  <c r="L80" i="292"/>
  <c r="BO79" i="292"/>
  <c r="BN79" i="292"/>
  <c r="BM79" i="292"/>
  <c r="BL79" i="292"/>
  <c r="BK79" i="292"/>
  <c r="BJ79" i="292"/>
  <c r="X79" i="292"/>
  <c r="W79" i="292"/>
  <c r="T79" i="292"/>
  <c r="S79" i="292"/>
  <c r="P79" i="292"/>
  <c r="O79" i="292"/>
  <c r="L79" i="292"/>
  <c r="H79" i="292"/>
  <c r="H81" i="292" s="1"/>
  <c r="C79" i="292"/>
  <c r="AI80" i="292" s="1"/>
  <c r="BO78" i="292"/>
  <c r="BN78" i="292"/>
  <c r="BM78" i="292"/>
  <c r="BL78" i="292"/>
  <c r="BK78" i="292"/>
  <c r="BJ78" i="292"/>
  <c r="V78" i="292"/>
  <c r="U78" i="292"/>
  <c r="R78" i="292"/>
  <c r="Q78" i="292"/>
  <c r="N78" i="292"/>
  <c r="M78" i="292"/>
  <c r="L78" i="292"/>
  <c r="H78" i="292"/>
  <c r="C83" i="292" s="1"/>
  <c r="C78" i="292"/>
  <c r="C82" i="292" s="1"/>
  <c r="BV77" i="292"/>
  <c r="BV76" i="292"/>
  <c r="CC75" i="292"/>
  <c r="CC74" i="292"/>
  <c r="BV73" i="292"/>
  <c r="C73" i="292"/>
  <c r="BV72" i="292"/>
  <c r="BO72" i="292"/>
  <c r="BN72" i="292"/>
  <c r="BM72" i="292"/>
  <c r="BL72" i="292"/>
  <c r="BK72" i="292"/>
  <c r="BJ72" i="292"/>
  <c r="W72" i="292"/>
  <c r="V72" i="292"/>
  <c r="S72" i="292"/>
  <c r="R72" i="292"/>
  <c r="O72" i="292"/>
  <c r="N72" i="292"/>
  <c r="L72" i="292"/>
  <c r="CH71" i="292"/>
  <c r="BO71" i="292"/>
  <c r="BN71" i="292"/>
  <c r="BM71" i="292"/>
  <c r="BL71" i="292"/>
  <c r="BK71" i="292"/>
  <c r="BJ71" i="292"/>
  <c r="X71" i="292"/>
  <c r="U71" i="292"/>
  <c r="T71" i="292"/>
  <c r="Q71" i="292"/>
  <c r="P71" i="292"/>
  <c r="M71" i="292"/>
  <c r="L71" i="292"/>
  <c r="CH70" i="292"/>
  <c r="BO70" i="292"/>
  <c r="BN70" i="292"/>
  <c r="BM70" i="292"/>
  <c r="BL70" i="292"/>
  <c r="BK70" i="292"/>
  <c r="BJ70" i="292"/>
  <c r="X70" i="292"/>
  <c r="V70" i="292"/>
  <c r="T70" i="292"/>
  <c r="R70" i="292"/>
  <c r="P70" i="292"/>
  <c r="N70" i="292"/>
  <c r="L70" i="292"/>
  <c r="BV69" i="292"/>
  <c r="BO69" i="292"/>
  <c r="BN69" i="292"/>
  <c r="BM69" i="292"/>
  <c r="BL69" i="292"/>
  <c r="BK69" i="292"/>
  <c r="BJ69" i="292"/>
  <c r="W69" i="292"/>
  <c r="U69" i="292"/>
  <c r="S69" i="292"/>
  <c r="Q69" i="292"/>
  <c r="O69" i="292"/>
  <c r="M69" i="292"/>
  <c r="L69" i="292"/>
  <c r="BV68" i="292"/>
  <c r="BO68" i="292"/>
  <c r="BN68" i="292"/>
  <c r="BM68" i="292"/>
  <c r="BL68" i="292"/>
  <c r="BK68" i="292"/>
  <c r="BJ68" i="292"/>
  <c r="X68" i="292"/>
  <c r="W68" i="292"/>
  <c r="T68" i="292"/>
  <c r="S68" i="292"/>
  <c r="P68" i="292"/>
  <c r="O68" i="292"/>
  <c r="L68" i="292"/>
  <c r="H68" i="292"/>
  <c r="AI70" i="292" s="1"/>
  <c r="C68" i="292"/>
  <c r="H72" i="292" s="1"/>
  <c r="CC67" i="292"/>
  <c r="BO67" i="292"/>
  <c r="BN67" i="292"/>
  <c r="BM67" i="292"/>
  <c r="BL67" i="292"/>
  <c r="BK67" i="292"/>
  <c r="BJ67" i="292"/>
  <c r="V67" i="292"/>
  <c r="U67" i="292"/>
  <c r="R67" i="292"/>
  <c r="Q67" i="292"/>
  <c r="N67" i="292"/>
  <c r="M67" i="292"/>
  <c r="L67" i="292"/>
  <c r="H67" i="292"/>
  <c r="C70" i="292" s="1"/>
  <c r="C67" i="292"/>
  <c r="C71" i="292" s="1"/>
  <c r="CM66" i="292"/>
  <c r="CC66" i="292"/>
  <c r="CM65" i="292"/>
  <c r="BV65" i="292"/>
  <c r="BV64" i="292"/>
  <c r="C62" i="292"/>
  <c r="BV61" i="292"/>
  <c r="BO61" i="292"/>
  <c r="BN61" i="292"/>
  <c r="BM61" i="292"/>
  <c r="BL61" i="292"/>
  <c r="BK61" i="292"/>
  <c r="BJ61" i="292"/>
  <c r="W61" i="292"/>
  <c r="V61" i="292"/>
  <c r="S61" i="292"/>
  <c r="R61" i="292"/>
  <c r="O61" i="292"/>
  <c r="N61" i="292"/>
  <c r="L61" i="292"/>
  <c r="CM60" i="292"/>
  <c r="BV60" i="292"/>
  <c r="BO60" i="292"/>
  <c r="BN60" i="292"/>
  <c r="BM60" i="292"/>
  <c r="BL60" i="292"/>
  <c r="BK60" i="292"/>
  <c r="BJ60" i="292"/>
  <c r="X60" i="292"/>
  <c r="U60" i="292"/>
  <c r="T60" i="292"/>
  <c r="Q60" i="292"/>
  <c r="P60" i="292"/>
  <c r="M60" i="292"/>
  <c r="L60" i="292"/>
  <c r="CM59" i="292"/>
  <c r="CC59" i="292"/>
  <c r="BO59" i="292"/>
  <c r="BN59" i="292"/>
  <c r="BM59" i="292"/>
  <c r="BL59" i="292"/>
  <c r="BK59" i="292"/>
  <c r="BJ59" i="292"/>
  <c r="X59" i="292"/>
  <c r="V59" i="292"/>
  <c r="T59" i="292"/>
  <c r="R59" i="292"/>
  <c r="P59" i="292"/>
  <c r="N59" i="292"/>
  <c r="L59" i="292"/>
  <c r="CC58" i="292"/>
  <c r="BO58" i="292"/>
  <c r="BN58" i="292"/>
  <c r="BM58" i="292"/>
  <c r="BL58" i="292"/>
  <c r="BK58" i="292"/>
  <c r="BJ58" i="292"/>
  <c r="W58" i="292"/>
  <c r="U58" i="292"/>
  <c r="S58" i="292"/>
  <c r="Q58" i="292"/>
  <c r="O58" i="292"/>
  <c r="M58" i="292"/>
  <c r="L58" i="292"/>
  <c r="BV57" i="292"/>
  <c r="BO57" i="292"/>
  <c r="BN57" i="292"/>
  <c r="BM57" i="292"/>
  <c r="BL57" i="292"/>
  <c r="BK57" i="292"/>
  <c r="BJ57" i="292"/>
  <c r="X57" i="292"/>
  <c r="W57" i="292"/>
  <c r="T57" i="292"/>
  <c r="T62" i="292" s="1"/>
  <c r="AA59" i="292" s="1"/>
  <c r="S57" i="292"/>
  <c r="P57" i="292"/>
  <c r="O57" i="292"/>
  <c r="L57" i="292"/>
  <c r="H57" i="292"/>
  <c r="H59" i="292" s="1"/>
  <c r="C57" i="292"/>
  <c r="H58" i="292" s="1"/>
  <c r="BV56" i="292"/>
  <c r="BO56" i="292"/>
  <c r="BN56" i="292"/>
  <c r="BM56" i="292"/>
  <c r="BL56" i="292"/>
  <c r="BK56" i="292"/>
  <c r="BJ56" i="292"/>
  <c r="V56" i="292"/>
  <c r="U56" i="292"/>
  <c r="R56" i="292"/>
  <c r="Q56" i="292"/>
  <c r="N56" i="292"/>
  <c r="M56" i="292"/>
  <c r="L56" i="292"/>
  <c r="H56" i="292"/>
  <c r="C61" i="292" s="1"/>
  <c r="C56" i="292"/>
  <c r="C60" i="292" s="1"/>
  <c r="CH55" i="292"/>
  <c r="CH54" i="292"/>
  <c r="BV53" i="292"/>
  <c r="BV52" i="292"/>
  <c r="CC51" i="292"/>
  <c r="C51" i="292"/>
  <c r="CC50" i="292"/>
  <c r="BO50" i="292"/>
  <c r="BN50" i="292"/>
  <c r="BM50" i="292"/>
  <c r="BL50" i="292"/>
  <c r="BK50" i="292"/>
  <c r="BJ50" i="292"/>
  <c r="W50" i="292"/>
  <c r="V50" i="292"/>
  <c r="S50" i="292"/>
  <c r="R50" i="292"/>
  <c r="O50" i="292"/>
  <c r="N50" i="292"/>
  <c r="L50" i="292"/>
  <c r="BV49" i="292"/>
  <c r="BO49" i="292"/>
  <c r="BN49" i="292"/>
  <c r="BM49" i="292"/>
  <c r="BL49" i="292"/>
  <c r="BK49" i="292"/>
  <c r="BJ49" i="292"/>
  <c r="X49" i="292"/>
  <c r="U49" i="292"/>
  <c r="T49" i="292"/>
  <c r="Q49" i="292"/>
  <c r="P49" i="292"/>
  <c r="M49" i="292"/>
  <c r="L49" i="292"/>
  <c r="BV48" i="292"/>
  <c r="BO48" i="292"/>
  <c r="BN48" i="292"/>
  <c r="BM48" i="292"/>
  <c r="BL48" i="292"/>
  <c r="BK48" i="292"/>
  <c r="BJ48" i="292"/>
  <c r="X48" i="292"/>
  <c r="V48" i="292"/>
  <c r="T48" i="292"/>
  <c r="R48" i="292"/>
  <c r="P48" i="292"/>
  <c r="N48" i="292"/>
  <c r="L48" i="292"/>
  <c r="BO47" i="292"/>
  <c r="BN47" i="292"/>
  <c r="BM47" i="292"/>
  <c r="BL47" i="292"/>
  <c r="BK47" i="292"/>
  <c r="BJ47" i="292"/>
  <c r="W47" i="292"/>
  <c r="U47" i="292"/>
  <c r="S47" i="292"/>
  <c r="Q47" i="292"/>
  <c r="O47" i="292"/>
  <c r="M47" i="292"/>
  <c r="L47" i="292"/>
  <c r="BO46" i="292"/>
  <c r="BN46" i="292"/>
  <c r="BM46" i="292"/>
  <c r="BL46" i="292"/>
  <c r="BK46" i="292"/>
  <c r="BJ46" i="292"/>
  <c r="X46" i="292"/>
  <c r="W46" i="292"/>
  <c r="T46" i="292"/>
  <c r="S46" i="292"/>
  <c r="P46" i="292"/>
  <c r="O46" i="292"/>
  <c r="L46" i="292"/>
  <c r="H46" i="292"/>
  <c r="H48" i="292" s="1"/>
  <c r="C46" i="292"/>
  <c r="H50" i="292" s="1"/>
  <c r="BO45" i="292"/>
  <c r="BN45" i="292"/>
  <c r="BM45" i="292"/>
  <c r="BL45" i="292"/>
  <c r="BK45" i="292"/>
  <c r="BJ45" i="292"/>
  <c r="V45" i="292"/>
  <c r="V51" i="292" s="1"/>
  <c r="AB46" i="292" s="1"/>
  <c r="AL46" i="292" s="1"/>
  <c r="AW46" i="292" s="1"/>
  <c r="U45" i="292"/>
  <c r="R45" i="292"/>
  <c r="R51" i="292" s="1"/>
  <c r="AA46" i="292" s="1"/>
  <c r="Q45" i="292"/>
  <c r="N45" i="292"/>
  <c r="N51" i="292" s="1"/>
  <c r="Z46" i="292" s="1"/>
  <c r="M45" i="292"/>
  <c r="L45" i="292"/>
  <c r="H45" i="292"/>
  <c r="C48" i="292" s="1"/>
  <c r="C45" i="292"/>
  <c r="C49" i="292" s="1"/>
  <c r="BT41" i="292"/>
  <c r="BT40" i="292"/>
  <c r="C40" i="292"/>
  <c r="CA39" i="292"/>
  <c r="BO39" i="292"/>
  <c r="BN39" i="292"/>
  <c r="BM39" i="292"/>
  <c r="BL39" i="292"/>
  <c r="BK39" i="292"/>
  <c r="BJ39" i="292"/>
  <c r="W39" i="292"/>
  <c r="V39" i="292"/>
  <c r="S39" i="292"/>
  <c r="R39" i="292"/>
  <c r="O39" i="292"/>
  <c r="N39" i="292"/>
  <c r="L39" i="292"/>
  <c r="CA38" i="292"/>
  <c r="BO38" i="292"/>
  <c r="BN38" i="292"/>
  <c r="BM38" i="292"/>
  <c r="BL38" i="292"/>
  <c r="BK38" i="292"/>
  <c r="BJ38" i="292"/>
  <c r="X38" i="292"/>
  <c r="U38" i="292"/>
  <c r="T38" i="292"/>
  <c r="Q38" i="292"/>
  <c r="P38" i="292"/>
  <c r="M38" i="292"/>
  <c r="L38" i="292"/>
  <c r="BT37" i="292"/>
  <c r="BO37" i="292"/>
  <c r="BN37" i="292"/>
  <c r="BM37" i="292"/>
  <c r="BL37" i="292"/>
  <c r="BK37" i="292"/>
  <c r="BJ37" i="292"/>
  <c r="X37" i="292"/>
  <c r="V37" i="292"/>
  <c r="T37" i="292"/>
  <c r="R37" i="292"/>
  <c r="P37" i="292"/>
  <c r="N37" i="292"/>
  <c r="L37" i="292"/>
  <c r="BT36" i="292"/>
  <c r="BO36" i="292"/>
  <c r="BN36" i="292"/>
  <c r="BM36" i="292"/>
  <c r="BL36" i="292"/>
  <c r="BK36" i="292"/>
  <c r="BJ36" i="292"/>
  <c r="W36" i="292"/>
  <c r="U36" i="292"/>
  <c r="S36" i="292"/>
  <c r="Q36" i="292"/>
  <c r="O36" i="292"/>
  <c r="M36" i="292"/>
  <c r="L36" i="292"/>
  <c r="CF35" i="292"/>
  <c r="BO35" i="292"/>
  <c r="BN35" i="292"/>
  <c r="BM35" i="292"/>
  <c r="BL35" i="292"/>
  <c r="BK35" i="292"/>
  <c r="BJ35" i="292"/>
  <c r="X35" i="292"/>
  <c r="W35" i="292"/>
  <c r="T35" i="292"/>
  <c r="S35" i="292"/>
  <c r="P35" i="292"/>
  <c r="O35" i="292"/>
  <c r="L35" i="292"/>
  <c r="H35" i="292"/>
  <c r="C35" i="292"/>
  <c r="H39" i="292" s="1"/>
  <c r="CF34" i="292"/>
  <c r="BO34" i="292"/>
  <c r="BN34" i="292"/>
  <c r="BM34" i="292"/>
  <c r="BL34" i="292"/>
  <c r="BK34" i="292"/>
  <c r="BJ34" i="292"/>
  <c r="V34" i="292"/>
  <c r="U34" i="292"/>
  <c r="R34" i="292"/>
  <c r="Q34" i="292"/>
  <c r="N34" i="292"/>
  <c r="M34" i="292"/>
  <c r="L34" i="292"/>
  <c r="H34" i="292"/>
  <c r="C34" i="292"/>
  <c r="C38" i="292" s="1"/>
  <c r="BT33" i="292"/>
  <c r="BT32" i="292"/>
  <c r="CA31" i="292"/>
  <c r="CA30" i="292"/>
  <c r="CQ29" i="292"/>
  <c r="BT29" i="292"/>
  <c r="C29" i="292"/>
  <c r="BT28" i="292"/>
  <c r="BO28" i="292"/>
  <c r="BN28" i="292"/>
  <c r="BM28" i="292"/>
  <c r="BL28" i="292"/>
  <c r="BK28" i="292"/>
  <c r="BJ28" i="292"/>
  <c r="W28" i="292"/>
  <c r="V28" i="292"/>
  <c r="S28" i="292"/>
  <c r="R28" i="292"/>
  <c r="O28" i="292"/>
  <c r="N28" i="292"/>
  <c r="L28" i="292"/>
  <c r="BO27" i="292"/>
  <c r="BN27" i="292"/>
  <c r="BM27" i="292"/>
  <c r="BL27" i="292"/>
  <c r="BK27" i="292"/>
  <c r="BJ27" i="292"/>
  <c r="X27" i="292"/>
  <c r="U27" i="292"/>
  <c r="T27" i="292"/>
  <c r="Q27" i="292"/>
  <c r="P27" i="292"/>
  <c r="M27" i="292"/>
  <c r="L27" i="292"/>
  <c r="BO26" i="292"/>
  <c r="BN26" i="292"/>
  <c r="BM26" i="292"/>
  <c r="BL26" i="292"/>
  <c r="BK26" i="292"/>
  <c r="BJ26" i="292"/>
  <c r="X26" i="292"/>
  <c r="V26" i="292"/>
  <c r="T26" i="292"/>
  <c r="R26" i="292"/>
  <c r="P26" i="292"/>
  <c r="N26" i="292"/>
  <c r="L26" i="292"/>
  <c r="BT25" i="292"/>
  <c r="BO25" i="292"/>
  <c r="BN25" i="292"/>
  <c r="BM25" i="292"/>
  <c r="BL25" i="292"/>
  <c r="BK25" i="292"/>
  <c r="BJ25" i="292"/>
  <c r="W25" i="292"/>
  <c r="U25" i="292"/>
  <c r="S25" i="292"/>
  <c r="Q25" i="292"/>
  <c r="O25" i="292"/>
  <c r="M25" i="292"/>
  <c r="L25" i="292"/>
  <c r="CK24" i="292"/>
  <c r="BT24" i="292"/>
  <c r="BO24" i="292"/>
  <c r="BN24" i="292"/>
  <c r="BM24" i="292"/>
  <c r="BL24" i="292"/>
  <c r="BK24" i="292"/>
  <c r="BJ24" i="292"/>
  <c r="X24" i="292"/>
  <c r="W24" i="292"/>
  <c r="T24" i="292"/>
  <c r="T29" i="292" s="1"/>
  <c r="AA26" i="292" s="1"/>
  <c r="S24" i="292"/>
  <c r="P24" i="292"/>
  <c r="O24" i="292"/>
  <c r="L24" i="292"/>
  <c r="H24" i="292"/>
  <c r="AI26" i="292" s="1"/>
  <c r="C24" i="292"/>
  <c r="CQ23" i="292"/>
  <c r="CK23" i="292"/>
  <c r="CA23" i="292"/>
  <c r="BO23" i="292"/>
  <c r="BN23" i="292"/>
  <c r="BM23" i="292"/>
  <c r="BL23" i="292"/>
  <c r="BK23" i="292"/>
  <c r="BJ23" i="292"/>
  <c r="V23" i="292"/>
  <c r="V29" i="292" s="1"/>
  <c r="AB24" i="292" s="1"/>
  <c r="AL24" i="292" s="1"/>
  <c r="AW24" i="292" s="1"/>
  <c r="U23" i="292"/>
  <c r="R23" i="292"/>
  <c r="Q23" i="292"/>
  <c r="N23" i="292"/>
  <c r="N29" i="292" s="1"/>
  <c r="Z24" i="292" s="1"/>
  <c r="M23" i="292"/>
  <c r="L23" i="292"/>
  <c r="H23" i="292"/>
  <c r="C28" i="292" s="1"/>
  <c r="C23" i="292"/>
  <c r="CA22" i="292"/>
  <c r="BT21" i="292"/>
  <c r="BT20" i="292"/>
  <c r="CF19" i="292"/>
  <c r="CF18" i="292"/>
  <c r="C18" i="292"/>
  <c r="BT17" i="292"/>
  <c r="BO17" i="292"/>
  <c r="BN17" i="292"/>
  <c r="BM17" i="292"/>
  <c r="BL17" i="292"/>
  <c r="BK17" i="292"/>
  <c r="BJ17" i="292"/>
  <c r="W17" i="292"/>
  <c r="V17" i="292"/>
  <c r="S17" i="292"/>
  <c r="R17" i="292"/>
  <c r="O17" i="292"/>
  <c r="N17" i="292"/>
  <c r="L17" i="292"/>
  <c r="BT16" i="292"/>
  <c r="BO16" i="292"/>
  <c r="BN16" i="292"/>
  <c r="BM16" i="292"/>
  <c r="BL16" i="292"/>
  <c r="BK16" i="292"/>
  <c r="BJ16" i="292"/>
  <c r="X16" i="292"/>
  <c r="U16" i="292"/>
  <c r="T16" i="292"/>
  <c r="Q16" i="292"/>
  <c r="P16" i="292"/>
  <c r="M16" i="292"/>
  <c r="L16" i="292"/>
  <c r="CA15" i="292"/>
  <c r="BO15" i="292"/>
  <c r="BN15" i="292"/>
  <c r="BM15" i="292"/>
  <c r="BL15" i="292"/>
  <c r="BK15" i="292"/>
  <c r="BJ15" i="292"/>
  <c r="X15" i="292"/>
  <c r="V15" i="292"/>
  <c r="T15" i="292"/>
  <c r="R15" i="292"/>
  <c r="P15" i="292"/>
  <c r="N15" i="292"/>
  <c r="L15" i="292"/>
  <c r="CA14" i="292"/>
  <c r="BO14" i="292"/>
  <c r="BN14" i="292"/>
  <c r="BM14" i="292"/>
  <c r="BL14" i="292"/>
  <c r="BK14" i="292"/>
  <c r="BJ14" i="292"/>
  <c r="W14" i="292"/>
  <c r="U14" i="292"/>
  <c r="S14" i="292"/>
  <c r="Q14" i="292"/>
  <c r="O14" i="292"/>
  <c r="M14" i="292"/>
  <c r="L14" i="292"/>
  <c r="BT13" i="292"/>
  <c r="BO13" i="292"/>
  <c r="BN13" i="292"/>
  <c r="BM13" i="292"/>
  <c r="BL13" i="292"/>
  <c r="BK13" i="292"/>
  <c r="BJ13" i="292"/>
  <c r="X13" i="292"/>
  <c r="W13" i="292"/>
  <c r="T13" i="292"/>
  <c r="T18" i="292" s="1"/>
  <c r="AA15" i="292" s="1"/>
  <c r="S13" i="292"/>
  <c r="P13" i="292"/>
  <c r="O13" i="292"/>
  <c r="L13" i="292"/>
  <c r="H13" i="292"/>
  <c r="H16" i="292" s="1"/>
  <c r="C13" i="292"/>
  <c r="H17" i="292" s="1"/>
  <c r="BT12" i="292"/>
  <c r="BO12" i="292"/>
  <c r="BN12" i="292"/>
  <c r="BM12" i="292"/>
  <c r="BL12" i="292"/>
  <c r="BK12" i="292"/>
  <c r="BJ12" i="292"/>
  <c r="V12" i="292"/>
  <c r="U12" i="292"/>
  <c r="R12" i="292"/>
  <c r="Q12" i="292"/>
  <c r="N12" i="292"/>
  <c r="M12" i="292"/>
  <c r="L12" i="292"/>
  <c r="H12" i="292"/>
  <c r="C17" i="292" s="1"/>
  <c r="C12" i="292"/>
  <c r="C16" i="292" s="1"/>
  <c r="C95" i="291"/>
  <c r="BO94" i="291"/>
  <c r="BN94" i="291"/>
  <c r="BM94" i="291"/>
  <c r="BL94" i="291"/>
  <c r="BK94" i="291"/>
  <c r="BJ94" i="291"/>
  <c r="W94" i="291"/>
  <c r="V94" i="291"/>
  <c r="S94" i="291"/>
  <c r="R94" i="291"/>
  <c r="O94" i="291"/>
  <c r="N94" i="291"/>
  <c r="L94" i="291"/>
  <c r="BO93" i="291"/>
  <c r="BN93" i="291"/>
  <c r="BM93" i="291"/>
  <c r="BL93" i="291"/>
  <c r="BK93" i="291"/>
  <c r="BJ93" i="291"/>
  <c r="X93" i="291"/>
  <c r="U93" i="291"/>
  <c r="T93" i="291"/>
  <c r="Q93" i="291"/>
  <c r="P93" i="291"/>
  <c r="M93" i="291"/>
  <c r="L93" i="291"/>
  <c r="BO92" i="291"/>
  <c r="BN92" i="291"/>
  <c r="BM92" i="291"/>
  <c r="BL92" i="291"/>
  <c r="BK92" i="291"/>
  <c r="BJ92" i="291"/>
  <c r="X92" i="291"/>
  <c r="V92" i="291"/>
  <c r="T92" i="291"/>
  <c r="R92" i="291"/>
  <c r="P92" i="291"/>
  <c r="N92" i="291"/>
  <c r="L92" i="291"/>
  <c r="BO91" i="291"/>
  <c r="BN91" i="291"/>
  <c r="BM91" i="291"/>
  <c r="BL91" i="291"/>
  <c r="BK91" i="291"/>
  <c r="BJ91" i="291"/>
  <c r="W91" i="291"/>
  <c r="U91" i="291"/>
  <c r="S91" i="291"/>
  <c r="Q91" i="291"/>
  <c r="O91" i="291"/>
  <c r="M91" i="291"/>
  <c r="L91" i="291"/>
  <c r="BO90" i="291"/>
  <c r="BN90" i="291"/>
  <c r="BM90" i="291"/>
  <c r="BL90" i="291"/>
  <c r="BK90" i="291"/>
  <c r="BJ90" i="291"/>
  <c r="X90" i="291"/>
  <c r="W90" i="291"/>
  <c r="T90" i="291"/>
  <c r="S90" i="291"/>
  <c r="P90" i="291"/>
  <c r="O90" i="291"/>
  <c r="L90" i="291"/>
  <c r="H90" i="291"/>
  <c r="C90" i="291"/>
  <c r="H91" i="291" s="1"/>
  <c r="BO89" i="291"/>
  <c r="BN89" i="291"/>
  <c r="BM89" i="291"/>
  <c r="BL89" i="291"/>
  <c r="BK89" i="291"/>
  <c r="BJ89" i="291"/>
  <c r="V89" i="291"/>
  <c r="U89" i="291"/>
  <c r="R89" i="291"/>
  <c r="Q89" i="291"/>
  <c r="N89" i="291"/>
  <c r="M89" i="291"/>
  <c r="L89" i="291"/>
  <c r="H89" i="291"/>
  <c r="C89" i="291"/>
  <c r="C93" i="291" s="1"/>
  <c r="C84" i="291"/>
  <c r="BO83" i="291"/>
  <c r="BN83" i="291"/>
  <c r="BM83" i="291"/>
  <c r="BL83" i="291"/>
  <c r="BK83" i="291"/>
  <c r="BJ83" i="291"/>
  <c r="BP83" i="291" s="1"/>
  <c r="W83" i="291"/>
  <c r="V83" i="291"/>
  <c r="S83" i="291"/>
  <c r="R83" i="291"/>
  <c r="O83" i="291"/>
  <c r="N83" i="291"/>
  <c r="L83" i="291"/>
  <c r="BO82" i="291"/>
  <c r="BN82" i="291"/>
  <c r="BM82" i="291"/>
  <c r="BL82" i="291"/>
  <c r="BK82" i="291"/>
  <c r="BJ82" i="291"/>
  <c r="X82" i="291"/>
  <c r="U82" i="291"/>
  <c r="T82" i="291"/>
  <c r="Q82" i="291"/>
  <c r="P82" i="291"/>
  <c r="M82" i="291"/>
  <c r="L82" i="291"/>
  <c r="BO81" i="291"/>
  <c r="BN81" i="291"/>
  <c r="BM81" i="291"/>
  <c r="BL81" i="291"/>
  <c r="BK81" i="291"/>
  <c r="BJ81" i="291"/>
  <c r="X81" i="291"/>
  <c r="V81" i="291"/>
  <c r="T81" i="291"/>
  <c r="R81" i="291"/>
  <c r="P81" i="291"/>
  <c r="N81" i="291"/>
  <c r="L81" i="291"/>
  <c r="BO80" i="291"/>
  <c r="BN80" i="291"/>
  <c r="BM80" i="291"/>
  <c r="BL80" i="291"/>
  <c r="BK80" i="291"/>
  <c r="BJ80" i="291"/>
  <c r="W80" i="291"/>
  <c r="U80" i="291"/>
  <c r="S80" i="291"/>
  <c r="Q80" i="291"/>
  <c r="O80" i="291"/>
  <c r="M80" i="291"/>
  <c r="L80" i="291"/>
  <c r="H80" i="291"/>
  <c r="BO79" i="291"/>
  <c r="BN79" i="291"/>
  <c r="BM79" i="291"/>
  <c r="BL79" i="291"/>
  <c r="BK79" i="291"/>
  <c r="BJ79" i="291"/>
  <c r="X79" i="291"/>
  <c r="W79" i="291"/>
  <c r="T79" i="291"/>
  <c r="S79" i="291"/>
  <c r="P79" i="291"/>
  <c r="O79" i="291"/>
  <c r="L79" i="291"/>
  <c r="H79" i="291"/>
  <c r="H82" i="291" s="1"/>
  <c r="C79" i="291"/>
  <c r="AI80" i="291" s="1"/>
  <c r="BO78" i="291"/>
  <c r="BN78" i="291"/>
  <c r="BM78" i="291"/>
  <c r="BL78" i="291"/>
  <c r="BK78" i="291"/>
  <c r="BJ78" i="291"/>
  <c r="V78" i="291"/>
  <c r="U78" i="291"/>
  <c r="R78" i="291"/>
  <c r="Q78" i="291"/>
  <c r="N78" i="291"/>
  <c r="M78" i="291"/>
  <c r="L78" i="291"/>
  <c r="H78" i="291"/>
  <c r="C83" i="291" s="1"/>
  <c r="C78" i="291"/>
  <c r="AI78" i="291" s="1"/>
  <c r="BV77" i="291"/>
  <c r="BV76" i="291"/>
  <c r="CC75" i="291"/>
  <c r="CC74" i="291"/>
  <c r="BV73" i="291"/>
  <c r="C73" i="291"/>
  <c r="BV72" i="291"/>
  <c r="BO72" i="291"/>
  <c r="BN72" i="291"/>
  <c r="BM72" i="291"/>
  <c r="BL72" i="291"/>
  <c r="BK72" i="291"/>
  <c r="BJ72" i="291"/>
  <c r="W72" i="291"/>
  <c r="V72" i="291"/>
  <c r="S72" i="291"/>
  <c r="R72" i="291"/>
  <c r="O72" i="291"/>
  <c r="N72" i="291"/>
  <c r="L72" i="291"/>
  <c r="CH71" i="291"/>
  <c r="BO71" i="291"/>
  <c r="BN71" i="291"/>
  <c r="BM71" i="291"/>
  <c r="BL71" i="291"/>
  <c r="BK71" i="291"/>
  <c r="BJ71" i="291"/>
  <c r="X71" i="291"/>
  <c r="U71" i="291"/>
  <c r="T71" i="291"/>
  <c r="Q71" i="291"/>
  <c r="P71" i="291"/>
  <c r="M71" i="291"/>
  <c r="L71" i="291"/>
  <c r="CH70" i="291"/>
  <c r="BO70" i="291"/>
  <c r="BN70" i="291"/>
  <c r="BM70" i="291"/>
  <c r="BL70" i="291"/>
  <c r="BK70" i="291"/>
  <c r="BJ70" i="291"/>
  <c r="X70" i="291"/>
  <c r="V70" i="291"/>
  <c r="T70" i="291"/>
  <c r="R70" i="291"/>
  <c r="P70" i="291"/>
  <c r="N70" i="291"/>
  <c r="L70" i="291"/>
  <c r="BV69" i="291"/>
  <c r="BO69" i="291"/>
  <c r="BN69" i="291"/>
  <c r="BM69" i="291"/>
  <c r="BL69" i="291"/>
  <c r="BK69" i="291"/>
  <c r="BJ69" i="291"/>
  <c r="W69" i="291"/>
  <c r="U69" i="291"/>
  <c r="S69" i="291"/>
  <c r="Q69" i="291"/>
  <c r="O69" i="291"/>
  <c r="M69" i="291"/>
  <c r="L69" i="291"/>
  <c r="BV68" i="291"/>
  <c r="BO68" i="291"/>
  <c r="BN68" i="291"/>
  <c r="BM68" i="291"/>
  <c r="BL68" i="291"/>
  <c r="BK68" i="291"/>
  <c r="BJ68" i="291"/>
  <c r="X68" i="291"/>
  <c r="W68" i="291"/>
  <c r="T68" i="291"/>
  <c r="S68" i="291"/>
  <c r="P68" i="291"/>
  <c r="O68" i="291"/>
  <c r="L68" i="291"/>
  <c r="H68" i="291"/>
  <c r="H70" i="291" s="1"/>
  <c r="C68" i="291"/>
  <c r="AI69" i="291" s="1"/>
  <c r="CC67" i="291"/>
  <c r="BO67" i="291"/>
  <c r="BN67" i="291"/>
  <c r="BM67" i="291"/>
  <c r="BL67" i="291"/>
  <c r="BK67" i="291"/>
  <c r="BJ67" i="291"/>
  <c r="V67" i="291"/>
  <c r="U67" i="291"/>
  <c r="R67" i="291"/>
  <c r="Q67" i="291"/>
  <c r="N67" i="291"/>
  <c r="M67" i="291"/>
  <c r="L67" i="291"/>
  <c r="H67" i="291"/>
  <c r="C72" i="291" s="1"/>
  <c r="C67" i="291"/>
  <c r="C71" i="291" s="1"/>
  <c r="CM66" i="291"/>
  <c r="CC66" i="291"/>
  <c r="CM65" i="291"/>
  <c r="BV65" i="291"/>
  <c r="BV64" i="291"/>
  <c r="C62" i="291"/>
  <c r="BV61" i="291"/>
  <c r="BO61" i="291"/>
  <c r="BN61" i="291"/>
  <c r="BM61" i="291"/>
  <c r="BL61" i="291"/>
  <c r="BK61" i="291"/>
  <c r="BJ61" i="291"/>
  <c r="W61" i="291"/>
  <c r="V61" i="291"/>
  <c r="S61" i="291"/>
  <c r="R61" i="291"/>
  <c r="O61" i="291"/>
  <c r="N61" i="291"/>
  <c r="L61" i="291"/>
  <c r="CM60" i="291"/>
  <c r="BV60" i="291"/>
  <c r="BO60" i="291"/>
  <c r="BN60" i="291"/>
  <c r="BM60" i="291"/>
  <c r="BL60" i="291"/>
  <c r="BK60" i="291"/>
  <c r="BJ60" i="291"/>
  <c r="X60" i="291"/>
  <c r="U60" i="291"/>
  <c r="T60" i="291"/>
  <c r="Q60" i="291"/>
  <c r="P60" i="291"/>
  <c r="M60" i="291"/>
  <c r="L60" i="291"/>
  <c r="CM59" i="291"/>
  <c r="CC59" i="291"/>
  <c r="BO59" i="291"/>
  <c r="BN59" i="291"/>
  <c r="BM59" i="291"/>
  <c r="BL59" i="291"/>
  <c r="BK59" i="291"/>
  <c r="BJ59" i="291"/>
  <c r="X59" i="291"/>
  <c r="V59" i="291"/>
  <c r="T59" i="291"/>
  <c r="R59" i="291"/>
  <c r="P59" i="291"/>
  <c r="N59" i="291"/>
  <c r="L59" i="291"/>
  <c r="CC58" i="291"/>
  <c r="BO58" i="291"/>
  <c r="BN58" i="291"/>
  <c r="BM58" i="291"/>
  <c r="BL58" i="291"/>
  <c r="BK58" i="291"/>
  <c r="BJ58" i="291"/>
  <c r="W58" i="291"/>
  <c r="U58" i="291"/>
  <c r="S58" i="291"/>
  <c r="Q58" i="291"/>
  <c r="O58" i="291"/>
  <c r="M58" i="291"/>
  <c r="M62" i="291" s="1"/>
  <c r="Z56" i="291" s="1"/>
  <c r="L58" i="291"/>
  <c r="BV57" i="291"/>
  <c r="BO57" i="291"/>
  <c r="BN57" i="291"/>
  <c r="BM57" i="291"/>
  <c r="BL57" i="291"/>
  <c r="BK57" i="291"/>
  <c r="BJ57" i="291"/>
  <c r="X57" i="291"/>
  <c r="W57" i="291"/>
  <c r="T57" i="291"/>
  <c r="S57" i="291"/>
  <c r="P57" i="291"/>
  <c r="O57" i="291"/>
  <c r="L57" i="291"/>
  <c r="H57" i="291"/>
  <c r="H59" i="291" s="1"/>
  <c r="C57" i="291"/>
  <c r="BV56" i="291"/>
  <c r="BO56" i="291"/>
  <c r="BN56" i="291"/>
  <c r="BM56" i="291"/>
  <c r="BL56" i="291"/>
  <c r="BK56" i="291"/>
  <c r="BJ56" i="291"/>
  <c r="V56" i="291"/>
  <c r="U56" i="291"/>
  <c r="R56" i="291"/>
  <c r="Q56" i="291"/>
  <c r="N56" i="291"/>
  <c r="M56" i="291"/>
  <c r="L56" i="291"/>
  <c r="H56" i="291"/>
  <c r="C61" i="291" s="1"/>
  <c r="C56" i="291"/>
  <c r="C60" i="291" s="1"/>
  <c r="CH55" i="291"/>
  <c r="CH54" i="291"/>
  <c r="BV53" i="291"/>
  <c r="BV52" i="291"/>
  <c r="CC51" i="291"/>
  <c r="C51" i="291"/>
  <c r="CC50" i="291"/>
  <c r="BO50" i="291"/>
  <c r="BN50" i="291"/>
  <c r="BM50" i="291"/>
  <c r="BL50" i="291"/>
  <c r="BK50" i="291"/>
  <c r="BJ50" i="291"/>
  <c r="W50" i="291"/>
  <c r="V50" i="291"/>
  <c r="S50" i="291"/>
  <c r="R50" i="291"/>
  <c r="O50" i="291"/>
  <c r="N50" i="291"/>
  <c r="L50" i="291"/>
  <c r="BV49" i="291"/>
  <c r="BO49" i="291"/>
  <c r="BN49" i="291"/>
  <c r="BM49" i="291"/>
  <c r="BL49" i="291"/>
  <c r="BK49" i="291"/>
  <c r="BJ49" i="291"/>
  <c r="X49" i="291"/>
  <c r="U49" i="291"/>
  <c r="T49" i="291"/>
  <c r="Q49" i="291"/>
  <c r="P49" i="291"/>
  <c r="M49" i="291"/>
  <c r="L49" i="291"/>
  <c r="BV48" i="291"/>
  <c r="BO48" i="291"/>
  <c r="BN48" i="291"/>
  <c r="BM48" i="291"/>
  <c r="BL48" i="291"/>
  <c r="BK48" i="291"/>
  <c r="BJ48" i="291"/>
  <c r="X48" i="291"/>
  <c r="V48" i="291"/>
  <c r="T48" i="291"/>
  <c r="R48" i="291"/>
  <c r="P48" i="291"/>
  <c r="N48" i="291"/>
  <c r="L48" i="291"/>
  <c r="BO47" i="291"/>
  <c r="BN47" i="291"/>
  <c r="BM47" i="291"/>
  <c r="BL47" i="291"/>
  <c r="BK47" i="291"/>
  <c r="BJ47" i="291"/>
  <c r="W47" i="291"/>
  <c r="U47" i="291"/>
  <c r="S47" i="291"/>
  <c r="Q47" i="291"/>
  <c r="O47" i="291"/>
  <c r="M47" i="291"/>
  <c r="L47" i="291"/>
  <c r="BO46" i="291"/>
  <c r="BN46" i="291"/>
  <c r="BM46" i="291"/>
  <c r="BL46" i="291"/>
  <c r="BK46" i="291"/>
  <c r="BJ46" i="291"/>
  <c r="X46" i="291"/>
  <c r="W46" i="291"/>
  <c r="T46" i="291"/>
  <c r="S46" i="291"/>
  <c r="P46" i="291"/>
  <c r="O46" i="291"/>
  <c r="L46" i="291"/>
  <c r="H46" i="291"/>
  <c r="C46" i="291"/>
  <c r="H50" i="291" s="1"/>
  <c r="BO45" i="291"/>
  <c r="BN45" i="291"/>
  <c r="BM45" i="291"/>
  <c r="BL45" i="291"/>
  <c r="BK45" i="291"/>
  <c r="BJ45" i="291"/>
  <c r="V45" i="291"/>
  <c r="U45" i="291"/>
  <c r="U51" i="291" s="1"/>
  <c r="AB45" i="291" s="1"/>
  <c r="AL45" i="291" s="1"/>
  <c r="AW45" i="291" s="1"/>
  <c r="R45" i="291"/>
  <c r="R51" i="291" s="1"/>
  <c r="AA46" i="291" s="1"/>
  <c r="Q45" i="291"/>
  <c r="N45" i="291"/>
  <c r="M45" i="291"/>
  <c r="M51" i="291" s="1"/>
  <c r="Z45" i="291" s="1"/>
  <c r="L45" i="291"/>
  <c r="H45" i="291"/>
  <c r="C48" i="291" s="1"/>
  <c r="C45" i="291"/>
  <c r="C49" i="291" s="1"/>
  <c r="BT41" i="291"/>
  <c r="BT40" i="291"/>
  <c r="C40" i="291"/>
  <c r="CA39" i="291"/>
  <c r="BO39" i="291"/>
  <c r="BN39" i="291"/>
  <c r="BM39" i="291"/>
  <c r="BL39" i="291"/>
  <c r="BK39" i="291"/>
  <c r="BJ39" i="291"/>
  <c r="W39" i="291"/>
  <c r="V39" i="291"/>
  <c r="S39" i="291"/>
  <c r="R39" i="291"/>
  <c r="O39" i="291"/>
  <c r="N39" i="291"/>
  <c r="L39" i="291"/>
  <c r="CA38" i="291"/>
  <c r="BO38" i="291"/>
  <c r="BN38" i="291"/>
  <c r="BM38" i="291"/>
  <c r="BL38" i="291"/>
  <c r="BK38" i="291"/>
  <c r="BJ38" i="291"/>
  <c r="X38" i="291"/>
  <c r="U38" i="291"/>
  <c r="T38" i="291"/>
  <c r="Q38" i="291"/>
  <c r="P38" i="291"/>
  <c r="M38" i="291"/>
  <c r="L38" i="291"/>
  <c r="BT37" i="291"/>
  <c r="BO37" i="291"/>
  <c r="BN37" i="291"/>
  <c r="BM37" i="291"/>
  <c r="BL37" i="291"/>
  <c r="BK37" i="291"/>
  <c r="BJ37" i="291"/>
  <c r="X37" i="291"/>
  <c r="V37" i="291"/>
  <c r="T37" i="291"/>
  <c r="R37" i="291"/>
  <c r="P37" i="291"/>
  <c r="N37" i="291"/>
  <c r="L37" i="291"/>
  <c r="BT36" i="291"/>
  <c r="BO36" i="291"/>
  <c r="BN36" i="291"/>
  <c r="BM36" i="291"/>
  <c r="BL36" i="291"/>
  <c r="BK36" i="291"/>
  <c r="BJ36" i="291"/>
  <c r="W36" i="291"/>
  <c r="U36" i="291"/>
  <c r="S36" i="291"/>
  <c r="Q36" i="291"/>
  <c r="O36" i="291"/>
  <c r="M36" i="291"/>
  <c r="L36" i="291"/>
  <c r="CF35" i="291"/>
  <c r="BO35" i="291"/>
  <c r="BN35" i="291"/>
  <c r="BM35" i="291"/>
  <c r="BL35" i="291"/>
  <c r="BK35" i="291"/>
  <c r="BJ35" i="291"/>
  <c r="X35" i="291"/>
  <c r="X40" i="291" s="1"/>
  <c r="AB37" i="291" s="1"/>
  <c r="AL37" i="291" s="1"/>
  <c r="AW37" i="291" s="1"/>
  <c r="W35" i="291"/>
  <c r="T35" i="291"/>
  <c r="S35" i="291"/>
  <c r="P35" i="291"/>
  <c r="P40" i="291" s="1"/>
  <c r="Z37" i="291" s="1"/>
  <c r="O35" i="291"/>
  <c r="L35" i="291"/>
  <c r="H35" i="291"/>
  <c r="H38" i="291" s="1"/>
  <c r="C35" i="291"/>
  <c r="H39" i="291" s="1"/>
  <c r="CF34" i="291"/>
  <c r="BO34" i="291"/>
  <c r="BN34" i="291"/>
  <c r="BM34" i="291"/>
  <c r="BL34" i="291"/>
  <c r="BK34" i="291"/>
  <c r="BJ34" i="291"/>
  <c r="V34" i="291"/>
  <c r="U34" i="291"/>
  <c r="R34" i="291"/>
  <c r="Q34" i="291"/>
  <c r="N34" i="291"/>
  <c r="M34" i="291"/>
  <c r="L34" i="291"/>
  <c r="H34" i="291"/>
  <c r="C39" i="291" s="1"/>
  <c r="C34" i="291"/>
  <c r="C38" i="291" s="1"/>
  <c r="BT33" i="291"/>
  <c r="BT32" i="291"/>
  <c r="CA31" i="291"/>
  <c r="CA30" i="291"/>
  <c r="CQ29" i="291"/>
  <c r="BT29" i="291"/>
  <c r="C29" i="291"/>
  <c r="BT28" i="291"/>
  <c r="BO28" i="291"/>
  <c r="BN28" i="291"/>
  <c r="BM28" i="291"/>
  <c r="BL28" i="291"/>
  <c r="BK28" i="291"/>
  <c r="BJ28" i="291"/>
  <c r="W28" i="291"/>
  <c r="V28" i="291"/>
  <c r="S28" i="291"/>
  <c r="R28" i="291"/>
  <c r="O28" i="291"/>
  <c r="N28" i="291"/>
  <c r="L28" i="291"/>
  <c r="BO27" i="291"/>
  <c r="BN27" i="291"/>
  <c r="BM27" i="291"/>
  <c r="BL27" i="291"/>
  <c r="BK27" i="291"/>
  <c r="BJ27" i="291"/>
  <c r="X27" i="291"/>
  <c r="U27" i="291"/>
  <c r="T27" i="291"/>
  <c r="Q27" i="291"/>
  <c r="P27" i="291"/>
  <c r="M27" i="291"/>
  <c r="L27" i="291"/>
  <c r="BO26" i="291"/>
  <c r="BN26" i="291"/>
  <c r="BM26" i="291"/>
  <c r="BL26" i="291"/>
  <c r="BK26" i="291"/>
  <c r="BJ26" i="291"/>
  <c r="X26" i="291"/>
  <c r="V26" i="291"/>
  <c r="T26" i="291"/>
  <c r="R26" i="291"/>
  <c r="P26" i="291"/>
  <c r="N26" i="291"/>
  <c r="L26" i="291"/>
  <c r="BT25" i="291"/>
  <c r="BO25" i="291"/>
  <c r="BN25" i="291"/>
  <c r="BM25" i="291"/>
  <c r="BL25" i="291"/>
  <c r="BK25" i="291"/>
  <c r="BJ25" i="291"/>
  <c r="W25" i="291"/>
  <c r="U25" i="291"/>
  <c r="S25" i="291"/>
  <c r="Q25" i="291"/>
  <c r="O25" i="291"/>
  <c r="M25" i="291"/>
  <c r="L25" i="291"/>
  <c r="CK24" i="291"/>
  <c r="BT24" i="291"/>
  <c r="BO24" i="291"/>
  <c r="BN24" i="291"/>
  <c r="BM24" i="291"/>
  <c r="BL24" i="291"/>
  <c r="BK24" i="291"/>
  <c r="BJ24" i="291"/>
  <c r="X24" i="291"/>
  <c r="W24" i="291"/>
  <c r="T24" i="291"/>
  <c r="S24" i="291"/>
  <c r="P24" i="291"/>
  <c r="O24" i="291"/>
  <c r="L24" i="291"/>
  <c r="H24" i="291"/>
  <c r="AI26" i="291" s="1"/>
  <c r="AT26" i="291" s="1"/>
  <c r="C24" i="291"/>
  <c r="CQ23" i="291"/>
  <c r="CK23" i="291"/>
  <c r="CA23" i="291"/>
  <c r="BO23" i="291"/>
  <c r="BN23" i="291"/>
  <c r="BM23" i="291"/>
  <c r="BL23" i="291"/>
  <c r="BK23" i="291"/>
  <c r="BJ23" i="291"/>
  <c r="V23" i="291"/>
  <c r="U23" i="291"/>
  <c r="R23" i="291"/>
  <c r="Q23" i="291"/>
  <c r="N23" i="291"/>
  <c r="M23" i="291"/>
  <c r="L23" i="291"/>
  <c r="H23" i="291"/>
  <c r="C23" i="291"/>
  <c r="AI23" i="291" s="1"/>
  <c r="AN22" i="291" s="1"/>
  <c r="CA22" i="291"/>
  <c r="BT21" i="291"/>
  <c r="BT20" i="291"/>
  <c r="CF19" i="291"/>
  <c r="CF18" i="291"/>
  <c r="C18" i="291"/>
  <c r="BT17" i="291"/>
  <c r="BO17" i="291"/>
  <c r="BN17" i="291"/>
  <c r="BM17" i="291"/>
  <c r="BL17" i="291"/>
  <c r="BK17" i="291"/>
  <c r="BJ17" i="291"/>
  <c r="W17" i="291"/>
  <c r="V17" i="291"/>
  <c r="S17" i="291"/>
  <c r="R17" i="291"/>
  <c r="O17" i="291"/>
  <c r="N17" i="291"/>
  <c r="L17" i="291"/>
  <c r="BT16" i="291"/>
  <c r="BO16" i="291"/>
  <c r="BN16" i="291"/>
  <c r="BM16" i="291"/>
  <c r="BL16" i="291"/>
  <c r="BK16" i="291"/>
  <c r="BJ16" i="291"/>
  <c r="X16" i="291"/>
  <c r="U16" i="291"/>
  <c r="T16" i="291"/>
  <c r="Q16" i="291"/>
  <c r="P16" i="291"/>
  <c r="M16" i="291"/>
  <c r="L16" i="291"/>
  <c r="CA15" i="291"/>
  <c r="BO15" i="291"/>
  <c r="BN15" i="291"/>
  <c r="BM15" i="291"/>
  <c r="BL15" i="291"/>
  <c r="BK15" i="291"/>
  <c r="BJ15" i="291"/>
  <c r="X15" i="291"/>
  <c r="V15" i="291"/>
  <c r="T15" i="291"/>
  <c r="R15" i="291"/>
  <c r="P15" i="291"/>
  <c r="N15" i="291"/>
  <c r="L15" i="291"/>
  <c r="CA14" i="291"/>
  <c r="BO14" i="291"/>
  <c r="BN14" i="291"/>
  <c r="BM14" i="291"/>
  <c r="BL14" i="291"/>
  <c r="BK14" i="291"/>
  <c r="BJ14" i="291"/>
  <c r="W14" i="291"/>
  <c r="U14" i="291"/>
  <c r="S14" i="291"/>
  <c r="Q14" i="291"/>
  <c r="O14" i="291"/>
  <c r="M14" i="291"/>
  <c r="L14" i="291"/>
  <c r="BT13" i="291"/>
  <c r="BO13" i="291"/>
  <c r="BN13" i="291"/>
  <c r="BM13" i="291"/>
  <c r="BL13" i="291"/>
  <c r="BK13" i="291"/>
  <c r="BJ13" i="291"/>
  <c r="X13" i="291"/>
  <c r="X18" i="291" s="1"/>
  <c r="AB15" i="291" s="1"/>
  <c r="AL15" i="291" s="1"/>
  <c r="AW15" i="291" s="1"/>
  <c r="W13" i="291"/>
  <c r="T13" i="291"/>
  <c r="S13" i="291"/>
  <c r="P13" i="291"/>
  <c r="P18" i="291" s="1"/>
  <c r="Z15" i="291" s="1"/>
  <c r="O13" i="291"/>
  <c r="L13" i="291"/>
  <c r="H13" i="291"/>
  <c r="AI15" i="291" s="1"/>
  <c r="C13" i="291"/>
  <c r="H17" i="291" s="1"/>
  <c r="BT12" i="291"/>
  <c r="BO12" i="291"/>
  <c r="BN12" i="291"/>
  <c r="BM12" i="291"/>
  <c r="BL12" i="291"/>
  <c r="BK12" i="291"/>
  <c r="BJ12" i="291"/>
  <c r="V12" i="291"/>
  <c r="V18" i="291" s="1"/>
  <c r="AB13" i="291" s="1"/>
  <c r="AL13" i="291" s="1"/>
  <c r="AW13" i="291" s="1"/>
  <c r="U12" i="291"/>
  <c r="R12" i="291"/>
  <c r="Q12" i="291"/>
  <c r="N12" i="291"/>
  <c r="N18" i="291" s="1"/>
  <c r="Z13" i="291" s="1"/>
  <c r="M12" i="291"/>
  <c r="L12" i="291"/>
  <c r="H12" i="291"/>
  <c r="C17" i="291" s="1"/>
  <c r="C12" i="291"/>
  <c r="C16" i="291" s="1"/>
  <c r="BO94" i="290"/>
  <c r="BN94" i="290"/>
  <c r="BM94" i="290"/>
  <c r="BL94" i="290"/>
  <c r="BK94" i="290"/>
  <c r="BJ94" i="290"/>
  <c r="W94" i="290"/>
  <c r="V94" i="290"/>
  <c r="S94" i="290"/>
  <c r="R94" i="290"/>
  <c r="O94" i="290"/>
  <c r="N94" i="290"/>
  <c r="L94" i="290"/>
  <c r="BO93" i="290"/>
  <c r="BN93" i="290"/>
  <c r="BM93" i="290"/>
  <c r="BL93" i="290"/>
  <c r="BK93" i="290"/>
  <c r="BJ93" i="290"/>
  <c r="X93" i="290"/>
  <c r="U93" i="290"/>
  <c r="T93" i="290"/>
  <c r="Q93" i="290"/>
  <c r="P93" i="290"/>
  <c r="M93" i="290"/>
  <c r="L93" i="290"/>
  <c r="BO92" i="290"/>
  <c r="BN92" i="290"/>
  <c r="BM92" i="290"/>
  <c r="BL92" i="290"/>
  <c r="BK92" i="290"/>
  <c r="BJ92" i="290"/>
  <c r="X92" i="290"/>
  <c r="V92" i="290"/>
  <c r="T92" i="290"/>
  <c r="R92" i="290"/>
  <c r="P92" i="290"/>
  <c r="N92" i="290"/>
  <c r="L92" i="290"/>
  <c r="BO91" i="290"/>
  <c r="BN91" i="290"/>
  <c r="BM91" i="290"/>
  <c r="BL91" i="290"/>
  <c r="BK91" i="290"/>
  <c r="BJ91" i="290"/>
  <c r="AI91" i="290"/>
  <c r="AP88" i="290" s="1"/>
  <c r="W91" i="290"/>
  <c r="U91" i="290"/>
  <c r="S91" i="290"/>
  <c r="Q91" i="290"/>
  <c r="O91" i="290"/>
  <c r="M91" i="290"/>
  <c r="L91" i="290"/>
  <c r="BO90" i="290"/>
  <c r="BN90" i="290"/>
  <c r="BM90" i="290"/>
  <c r="BL90" i="290"/>
  <c r="BK90" i="290"/>
  <c r="BJ90" i="290"/>
  <c r="X90" i="290"/>
  <c r="W90" i="290"/>
  <c r="T90" i="290"/>
  <c r="S90" i="290"/>
  <c r="P90" i="290"/>
  <c r="O90" i="290"/>
  <c r="L90" i="290"/>
  <c r="H90" i="290"/>
  <c r="AI92" i="290" s="1"/>
  <c r="C90" i="290"/>
  <c r="H91" i="290" s="1"/>
  <c r="BO89" i="290"/>
  <c r="BN89" i="290"/>
  <c r="BM89" i="290"/>
  <c r="BL89" i="290"/>
  <c r="BK89" i="290"/>
  <c r="BJ89" i="290"/>
  <c r="V89" i="290"/>
  <c r="U89" i="290"/>
  <c r="R89" i="290"/>
  <c r="Q89" i="290"/>
  <c r="N89" i="290"/>
  <c r="M89" i="290"/>
  <c r="L89" i="290"/>
  <c r="H89" i="290"/>
  <c r="C89" i="290"/>
  <c r="BO83" i="290"/>
  <c r="BN83" i="290"/>
  <c r="BM83" i="290"/>
  <c r="BL83" i="290"/>
  <c r="BK83" i="290"/>
  <c r="BJ83" i="290"/>
  <c r="W83" i="290"/>
  <c r="V83" i="290"/>
  <c r="S83" i="290"/>
  <c r="R83" i="290"/>
  <c r="O83" i="290"/>
  <c r="N83" i="290"/>
  <c r="L83" i="290"/>
  <c r="BO82" i="290"/>
  <c r="BN82" i="290"/>
  <c r="BM82" i="290"/>
  <c r="BL82" i="290"/>
  <c r="BK82" i="290"/>
  <c r="BJ82" i="290"/>
  <c r="X82" i="290"/>
  <c r="U82" i="290"/>
  <c r="T82" i="290"/>
  <c r="Q82" i="290"/>
  <c r="P82" i="290"/>
  <c r="M82" i="290"/>
  <c r="L82" i="290"/>
  <c r="BO81" i="290"/>
  <c r="BN81" i="290"/>
  <c r="BM81" i="290"/>
  <c r="BL81" i="290"/>
  <c r="BK81" i="290"/>
  <c r="BJ81" i="290"/>
  <c r="X81" i="290"/>
  <c r="V81" i="290"/>
  <c r="T81" i="290"/>
  <c r="R81" i="290"/>
  <c r="P81" i="290"/>
  <c r="N81" i="290"/>
  <c r="L81" i="290"/>
  <c r="BO80" i="290"/>
  <c r="BN80" i="290"/>
  <c r="BM80" i="290"/>
  <c r="BL80" i="290"/>
  <c r="BK80" i="290"/>
  <c r="BJ80" i="290"/>
  <c r="W80" i="290"/>
  <c r="U80" i="290"/>
  <c r="S80" i="290"/>
  <c r="Q80" i="290"/>
  <c r="O80" i="290"/>
  <c r="M80" i="290"/>
  <c r="L80" i="290"/>
  <c r="BO79" i="290"/>
  <c r="BN79" i="290"/>
  <c r="BM79" i="290"/>
  <c r="BL79" i="290"/>
  <c r="BK79" i="290"/>
  <c r="BJ79" i="290"/>
  <c r="X79" i="290"/>
  <c r="W79" i="290"/>
  <c r="T79" i="290"/>
  <c r="S79" i="290"/>
  <c r="P79" i="290"/>
  <c r="O79" i="290"/>
  <c r="L79" i="290"/>
  <c r="H79" i="290"/>
  <c r="H82" i="290" s="1"/>
  <c r="C79" i="290"/>
  <c r="AI80" i="290" s="1"/>
  <c r="BO78" i="290"/>
  <c r="BN78" i="290"/>
  <c r="BM78" i="290"/>
  <c r="BL78" i="290"/>
  <c r="BK78" i="290"/>
  <c r="BJ78" i="290"/>
  <c r="V78" i="290"/>
  <c r="U78" i="290"/>
  <c r="U84" i="290" s="1"/>
  <c r="AB78" i="290" s="1"/>
  <c r="AL78" i="290" s="1"/>
  <c r="AW78" i="290" s="1"/>
  <c r="R78" i="290"/>
  <c r="Q78" i="290"/>
  <c r="N78" i="290"/>
  <c r="M78" i="290"/>
  <c r="M84" i="290" s="1"/>
  <c r="Z78" i="290" s="1"/>
  <c r="L78" i="290"/>
  <c r="H78" i="290"/>
  <c r="C81" i="290" s="1"/>
  <c r="C78" i="290"/>
  <c r="AI78" i="290" s="1"/>
  <c r="BV77" i="290"/>
  <c r="BV76" i="290"/>
  <c r="CC75" i="290"/>
  <c r="CC74" i="290"/>
  <c r="BV73" i="290"/>
  <c r="BV72" i="290"/>
  <c r="BO72" i="290"/>
  <c r="BN72" i="290"/>
  <c r="BM72" i="290"/>
  <c r="BL72" i="290"/>
  <c r="BK72" i="290"/>
  <c r="BJ72" i="290"/>
  <c r="W72" i="290"/>
  <c r="V72" i="290"/>
  <c r="S72" i="290"/>
  <c r="R72" i="290"/>
  <c r="O72" i="290"/>
  <c r="N72" i="290"/>
  <c r="L72" i="290"/>
  <c r="CH71" i="290"/>
  <c r="BO71" i="290"/>
  <c r="BN71" i="290"/>
  <c r="BM71" i="290"/>
  <c r="BL71" i="290"/>
  <c r="BK71" i="290"/>
  <c r="BJ71" i="290"/>
  <c r="X71" i="290"/>
  <c r="U71" i="290"/>
  <c r="T71" i="290"/>
  <c r="Q71" i="290"/>
  <c r="P71" i="290"/>
  <c r="M71" i="290"/>
  <c r="L71" i="290"/>
  <c r="CH70" i="290"/>
  <c r="BO70" i="290"/>
  <c r="BN70" i="290"/>
  <c r="BM70" i="290"/>
  <c r="BL70" i="290"/>
  <c r="BK70" i="290"/>
  <c r="BJ70" i="290"/>
  <c r="X70" i="290"/>
  <c r="V70" i="290"/>
  <c r="T70" i="290"/>
  <c r="R70" i="290"/>
  <c r="P70" i="290"/>
  <c r="N70" i="290"/>
  <c r="L70" i="290"/>
  <c r="BV69" i="290"/>
  <c r="BO69" i="290"/>
  <c r="BN69" i="290"/>
  <c r="BM69" i="290"/>
  <c r="BL69" i="290"/>
  <c r="BK69" i="290"/>
  <c r="BJ69" i="290"/>
  <c r="W69" i="290"/>
  <c r="U69" i="290"/>
  <c r="S69" i="290"/>
  <c r="Q69" i="290"/>
  <c r="O69" i="290"/>
  <c r="M69" i="290"/>
  <c r="L69" i="290"/>
  <c r="BV68" i="290"/>
  <c r="BO68" i="290"/>
  <c r="BN68" i="290"/>
  <c r="BM68" i="290"/>
  <c r="BL68" i="290"/>
  <c r="BK68" i="290"/>
  <c r="BJ68" i="290"/>
  <c r="X68" i="290"/>
  <c r="W68" i="290"/>
  <c r="T68" i="290"/>
  <c r="S68" i="290"/>
  <c r="P68" i="290"/>
  <c r="O68" i="290"/>
  <c r="L68" i="290"/>
  <c r="H68" i="290"/>
  <c r="AI70" i="290" s="1"/>
  <c r="C68" i="290"/>
  <c r="CC67" i="290"/>
  <c r="BO67" i="290"/>
  <c r="BN67" i="290"/>
  <c r="BM67" i="290"/>
  <c r="BL67" i="290"/>
  <c r="BK67" i="290"/>
  <c r="BJ67" i="290"/>
  <c r="V67" i="290"/>
  <c r="U67" i="290"/>
  <c r="R67" i="290"/>
  <c r="Q67" i="290"/>
  <c r="N67" i="290"/>
  <c r="M67" i="290"/>
  <c r="L67" i="290"/>
  <c r="H67" i="290"/>
  <c r="C72" i="290" s="1"/>
  <c r="C67" i="290"/>
  <c r="CM66" i="290"/>
  <c r="CC66" i="290"/>
  <c r="CM65" i="290"/>
  <c r="BV65" i="290"/>
  <c r="BV64" i="290"/>
  <c r="BV61" i="290"/>
  <c r="BO61" i="290"/>
  <c r="BN61" i="290"/>
  <c r="BM61" i="290"/>
  <c r="BL61" i="290"/>
  <c r="BK61" i="290"/>
  <c r="BJ61" i="290"/>
  <c r="W61" i="290"/>
  <c r="V61" i="290"/>
  <c r="S61" i="290"/>
  <c r="R61" i="290"/>
  <c r="O61" i="290"/>
  <c r="N61" i="290"/>
  <c r="L61" i="290"/>
  <c r="CM60" i="290"/>
  <c r="BV60" i="290"/>
  <c r="BO60" i="290"/>
  <c r="BN60" i="290"/>
  <c r="BM60" i="290"/>
  <c r="BL60" i="290"/>
  <c r="BK60" i="290"/>
  <c r="BJ60" i="290"/>
  <c r="X60" i="290"/>
  <c r="U60" i="290"/>
  <c r="T60" i="290"/>
  <c r="Q60" i="290"/>
  <c r="P60" i="290"/>
  <c r="M60" i="290"/>
  <c r="L60" i="290"/>
  <c r="CM59" i="290"/>
  <c r="CC59" i="290"/>
  <c r="BO59" i="290"/>
  <c r="BN59" i="290"/>
  <c r="BM59" i="290"/>
  <c r="BL59" i="290"/>
  <c r="BK59" i="290"/>
  <c r="BJ59" i="290"/>
  <c r="X59" i="290"/>
  <c r="V59" i="290"/>
  <c r="T59" i="290"/>
  <c r="R59" i="290"/>
  <c r="P59" i="290"/>
  <c r="N59" i="290"/>
  <c r="L59" i="290"/>
  <c r="CC58" i="290"/>
  <c r="BO58" i="290"/>
  <c r="BN58" i="290"/>
  <c r="BM58" i="290"/>
  <c r="BL58" i="290"/>
  <c r="BK58" i="290"/>
  <c r="BJ58" i="290"/>
  <c r="W58" i="290"/>
  <c r="U58" i="290"/>
  <c r="S58" i="290"/>
  <c r="Q58" i="290"/>
  <c r="O58" i="290"/>
  <c r="M58" i="290"/>
  <c r="L58" i="290"/>
  <c r="BV57" i="290"/>
  <c r="BO57" i="290"/>
  <c r="BN57" i="290"/>
  <c r="BM57" i="290"/>
  <c r="BL57" i="290"/>
  <c r="BK57" i="290"/>
  <c r="BJ57" i="290"/>
  <c r="X57" i="290"/>
  <c r="W57" i="290"/>
  <c r="T57" i="290"/>
  <c r="S57" i="290"/>
  <c r="P57" i="290"/>
  <c r="O57" i="290"/>
  <c r="L57" i="290"/>
  <c r="H57" i="290"/>
  <c r="H59" i="290" s="1"/>
  <c r="C57" i="290"/>
  <c r="BV56" i="290"/>
  <c r="BO56" i="290"/>
  <c r="BN56" i="290"/>
  <c r="BM56" i="290"/>
  <c r="BL56" i="290"/>
  <c r="BK56" i="290"/>
  <c r="BJ56" i="290"/>
  <c r="V56" i="290"/>
  <c r="U56" i="290"/>
  <c r="R56" i="290"/>
  <c r="Q56" i="290"/>
  <c r="N56" i="290"/>
  <c r="M56" i="290"/>
  <c r="L56" i="290"/>
  <c r="H56" i="290"/>
  <c r="C61" i="290" s="1"/>
  <c r="C56" i="290"/>
  <c r="C60" i="290" s="1"/>
  <c r="CH55" i="290"/>
  <c r="CH54" i="290"/>
  <c r="BV53" i="290"/>
  <c r="BV52" i="290"/>
  <c r="CC51" i="290"/>
  <c r="CC50" i="290"/>
  <c r="BO50" i="290"/>
  <c r="BN50" i="290"/>
  <c r="BM50" i="290"/>
  <c r="BL50" i="290"/>
  <c r="BK50" i="290"/>
  <c r="BJ50" i="290"/>
  <c r="W50" i="290"/>
  <c r="V50" i="290"/>
  <c r="S50" i="290"/>
  <c r="R50" i="290"/>
  <c r="O50" i="290"/>
  <c r="N50" i="290"/>
  <c r="L50" i="290"/>
  <c r="C50" i="290"/>
  <c r="BV49" i="290"/>
  <c r="BO49" i="290"/>
  <c r="BN49" i="290"/>
  <c r="BM49" i="290"/>
  <c r="BL49" i="290"/>
  <c r="BK49" i="290"/>
  <c r="BJ49" i="290"/>
  <c r="X49" i="290"/>
  <c r="U49" i="290"/>
  <c r="T49" i="290"/>
  <c r="Q49" i="290"/>
  <c r="P49" i="290"/>
  <c r="M49" i="290"/>
  <c r="L49" i="290"/>
  <c r="BV48" i="290"/>
  <c r="BO48" i="290"/>
  <c r="BN48" i="290"/>
  <c r="BM48" i="290"/>
  <c r="BL48" i="290"/>
  <c r="BK48" i="290"/>
  <c r="BJ48" i="290"/>
  <c r="X48" i="290"/>
  <c r="V48" i="290"/>
  <c r="T48" i="290"/>
  <c r="R48" i="290"/>
  <c r="P48" i="290"/>
  <c r="N48" i="290"/>
  <c r="L48" i="290"/>
  <c r="BO47" i="290"/>
  <c r="BN47" i="290"/>
  <c r="BM47" i="290"/>
  <c r="BL47" i="290"/>
  <c r="BK47" i="290"/>
  <c r="BJ47" i="290"/>
  <c r="W47" i="290"/>
  <c r="U47" i="290"/>
  <c r="S47" i="290"/>
  <c r="Q47" i="290"/>
  <c r="O47" i="290"/>
  <c r="M47" i="290"/>
  <c r="L47" i="290"/>
  <c r="BO46" i="290"/>
  <c r="BN46" i="290"/>
  <c r="BM46" i="290"/>
  <c r="BL46" i="290"/>
  <c r="BK46" i="290"/>
  <c r="BJ46" i="290"/>
  <c r="X46" i="290"/>
  <c r="W46" i="290"/>
  <c r="T46" i="290"/>
  <c r="S46" i="290"/>
  <c r="P46" i="290"/>
  <c r="O46" i="290"/>
  <c r="L46" i="290"/>
  <c r="H46" i="290"/>
  <c r="C46" i="290"/>
  <c r="BO45" i="290"/>
  <c r="BN45" i="290"/>
  <c r="BM45" i="290"/>
  <c r="BL45" i="290"/>
  <c r="BK45" i="290"/>
  <c r="BJ45" i="290"/>
  <c r="V45" i="290"/>
  <c r="U45" i="290"/>
  <c r="R45" i="290"/>
  <c r="Q45" i="290"/>
  <c r="N45" i="290"/>
  <c r="M45" i="290"/>
  <c r="L45" i="290"/>
  <c r="H45" i="290"/>
  <c r="C48" i="290" s="1"/>
  <c r="C45" i="290"/>
  <c r="BO39" i="290"/>
  <c r="BN39" i="290"/>
  <c r="BM39" i="290"/>
  <c r="BL39" i="290"/>
  <c r="BK39" i="290"/>
  <c r="BJ39" i="290"/>
  <c r="W39" i="290"/>
  <c r="V39" i="290"/>
  <c r="S39" i="290"/>
  <c r="R39" i="290"/>
  <c r="O39" i="290"/>
  <c r="N39" i="290"/>
  <c r="L39" i="290"/>
  <c r="BO38" i="290"/>
  <c r="BN38" i="290"/>
  <c r="BM38" i="290"/>
  <c r="BL38" i="290"/>
  <c r="BK38" i="290"/>
  <c r="BJ38" i="290"/>
  <c r="X38" i="290"/>
  <c r="U38" i="290"/>
  <c r="T38" i="290"/>
  <c r="Q38" i="290"/>
  <c r="P38" i="290"/>
  <c r="M38" i="290"/>
  <c r="L38" i="290"/>
  <c r="BO37" i="290"/>
  <c r="BN37" i="290"/>
  <c r="BM37" i="290"/>
  <c r="BL37" i="290"/>
  <c r="BK37" i="290"/>
  <c r="BJ37" i="290"/>
  <c r="X37" i="290"/>
  <c r="V37" i="290"/>
  <c r="T37" i="290"/>
  <c r="R37" i="290"/>
  <c r="P37" i="290"/>
  <c r="N37" i="290"/>
  <c r="L37" i="290"/>
  <c r="BO36" i="290"/>
  <c r="BN36" i="290"/>
  <c r="BM36" i="290"/>
  <c r="BL36" i="290"/>
  <c r="BK36" i="290"/>
  <c r="BJ36" i="290"/>
  <c r="W36" i="290"/>
  <c r="U36" i="290"/>
  <c r="S36" i="290"/>
  <c r="Q36" i="290"/>
  <c r="O36" i="290"/>
  <c r="M36" i="290"/>
  <c r="L36" i="290"/>
  <c r="BO35" i="290"/>
  <c r="BN35" i="290"/>
  <c r="BM35" i="290"/>
  <c r="BL35" i="290"/>
  <c r="BK35" i="290"/>
  <c r="BJ35" i="290"/>
  <c r="X35" i="290"/>
  <c r="W35" i="290"/>
  <c r="T35" i="290"/>
  <c r="T40" i="290" s="1"/>
  <c r="AA37" i="290" s="1"/>
  <c r="S35" i="290"/>
  <c r="P35" i="290"/>
  <c r="O35" i="290"/>
  <c r="L35" i="290"/>
  <c r="H35" i="290"/>
  <c r="C35" i="290"/>
  <c r="H36" i="290" s="1"/>
  <c r="BO34" i="290"/>
  <c r="BN34" i="290"/>
  <c r="BM34" i="290"/>
  <c r="BL34" i="290"/>
  <c r="BK34" i="290"/>
  <c r="BJ34" i="290"/>
  <c r="V34" i="290"/>
  <c r="U34" i="290"/>
  <c r="R34" i="290"/>
  <c r="Q34" i="290"/>
  <c r="N34" i="290"/>
  <c r="M34" i="290"/>
  <c r="L34" i="290"/>
  <c r="H34" i="290"/>
  <c r="C34" i="290"/>
  <c r="C38" i="290" s="1"/>
  <c r="BO28" i="290"/>
  <c r="BN28" i="290"/>
  <c r="BM28" i="290"/>
  <c r="BL28" i="290"/>
  <c r="BK28" i="290"/>
  <c r="BJ28" i="290"/>
  <c r="W28" i="290"/>
  <c r="V28" i="290"/>
  <c r="S28" i="290"/>
  <c r="R28" i="290"/>
  <c r="O28" i="290"/>
  <c r="N28" i="290"/>
  <c r="L28" i="290"/>
  <c r="BO27" i="290"/>
  <c r="BN27" i="290"/>
  <c r="BM27" i="290"/>
  <c r="BL27" i="290"/>
  <c r="BK27" i="290"/>
  <c r="BJ27" i="290"/>
  <c r="X27" i="290"/>
  <c r="U27" i="290"/>
  <c r="T27" i="290"/>
  <c r="Q27" i="290"/>
  <c r="P27" i="290"/>
  <c r="M27" i="290"/>
  <c r="L27" i="290"/>
  <c r="BO26" i="290"/>
  <c r="BN26" i="290"/>
  <c r="BM26" i="290"/>
  <c r="BL26" i="290"/>
  <c r="BK26" i="290"/>
  <c r="BJ26" i="290"/>
  <c r="X26" i="290"/>
  <c r="V26" i="290"/>
  <c r="T26" i="290"/>
  <c r="R26" i="290"/>
  <c r="P26" i="290"/>
  <c r="N26" i="290"/>
  <c r="L26" i="290"/>
  <c r="BO25" i="290"/>
  <c r="BN25" i="290"/>
  <c r="BM25" i="290"/>
  <c r="BL25" i="290"/>
  <c r="BK25" i="290"/>
  <c r="BJ25" i="290"/>
  <c r="AI25" i="290"/>
  <c r="AT25" i="290" s="1"/>
  <c r="W25" i="290"/>
  <c r="U25" i="290"/>
  <c r="S25" i="290"/>
  <c r="Q25" i="290"/>
  <c r="O25" i="290"/>
  <c r="M25" i="290"/>
  <c r="L25" i="290"/>
  <c r="BO24" i="290"/>
  <c r="BN24" i="290"/>
  <c r="BM24" i="290"/>
  <c r="BL24" i="290"/>
  <c r="BK24" i="290"/>
  <c r="BJ24" i="290"/>
  <c r="X24" i="290"/>
  <c r="W24" i="290"/>
  <c r="T24" i="290"/>
  <c r="S24" i="290"/>
  <c r="P24" i="290"/>
  <c r="O24" i="290"/>
  <c r="L24" i="290"/>
  <c r="H24" i="290"/>
  <c r="C24" i="290"/>
  <c r="H28" i="290" s="1"/>
  <c r="BO23" i="290"/>
  <c r="BN23" i="290"/>
  <c r="BM23" i="290"/>
  <c r="BL23" i="290"/>
  <c r="BK23" i="290"/>
  <c r="BJ23" i="290"/>
  <c r="V23" i="290"/>
  <c r="U23" i="290"/>
  <c r="R23" i="290"/>
  <c r="Q23" i="290"/>
  <c r="N23" i="290"/>
  <c r="M23" i="290"/>
  <c r="L23" i="290"/>
  <c r="H23" i="290"/>
  <c r="AI24" i="290" s="1"/>
  <c r="C23" i="290"/>
  <c r="C27" i="290" s="1"/>
  <c r="BO17" i="290"/>
  <c r="BN17" i="290"/>
  <c r="BM17" i="290"/>
  <c r="BL17" i="290"/>
  <c r="BK17" i="290"/>
  <c r="BJ17" i="290"/>
  <c r="W17" i="290"/>
  <c r="V17" i="290"/>
  <c r="S17" i="290"/>
  <c r="R17" i="290"/>
  <c r="O17" i="290"/>
  <c r="N17" i="290"/>
  <c r="L17" i="290"/>
  <c r="BO16" i="290"/>
  <c r="BN16" i="290"/>
  <c r="BM16" i="290"/>
  <c r="BL16" i="290"/>
  <c r="BK16" i="290"/>
  <c r="BJ16" i="290"/>
  <c r="X16" i="290"/>
  <c r="U16" i="290"/>
  <c r="T16" i="290"/>
  <c r="Q16" i="290"/>
  <c r="P16" i="290"/>
  <c r="M16" i="290"/>
  <c r="L16" i="290"/>
  <c r="BO15" i="290"/>
  <c r="BN15" i="290"/>
  <c r="BM15" i="290"/>
  <c r="BL15" i="290"/>
  <c r="BK15" i="290"/>
  <c r="BJ15" i="290"/>
  <c r="X15" i="290"/>
  <c r="V15" i="290"/>
  <c r="T15" i="290"/>
  <c r="R15" i="290"/>
  <c r="P15" i="290"/>
  <c r="N15" i="290"/>
  <c r="L15" i="290"/>
  <c r="BO14" i="290"/>
  <c r="BN14" i="290"/>
  <c r="BM14" i="290"/>
  <c r="BL14" i="290"/>
  <c r="BK14" i="290"/>
  <c r="BJ14" i="290"/>
  <c r="W14" i="290"/>
  <c r="U14" i="290"/>
  <c r="S14" i="290"/>
  <c r="Q14" i="290"/>
  <c r="O14" i="290"/>
  <c r="M14" i="290"/>
  <c r="L14" i="290"/>
  <c r="BO13" i="290"/>
  <c r="BN13" i="290"/>
  <c r="BM13" i="290"/>
  <c r="BL13" i="290"/>
  <c r="BK13" i="290"/>
  <c r="BJ13" i="290"/>
  <c r="X13" i="290"/>
  <c r="W13" i="290"/>
  <c r="T13" i="290"/>
  <c r="S13" i="290"/>
  <c r="P13" i="290"/>
  <c r="O13" i="290"/>
  <c r="L13" i="290"/>
  <c r="H13" i="290"/>
  <c r="C13" i="290"/>
  <c r="H14" i="290" s="1"/>
  <c r="BO12" i="290"/>
  <c r="BN12" i="290"/>
  <c r="BM12" i="290"/>
  <c r="BL12" i="290"/>
  <c r="BK12" i="290"/>
  <c r="BJ12" i="290"/>
  <c r="V12" i="290"/>
  <c r="U12" i="290"/>
  <c r="R12" i="290"/>
  <c r="Q12" i="290"/>
  <c r="N12" i="290"/>
  <c r="M12" i="290"/>
  <c r="L12" i="290"/>
  <c r="H12" i="290"/>
  <c r="C12" i="290"/>
  <c r="C56" i="30"/>
  <c r="C55" i="30"/>
  <c r="C54" i="30"/>
  <c r="C53" i="30"/>
  <c r="C52" i="30"/>
  <c r="C51" i="30"/>
  <c r="C50" i="30"/>
  <c r="C49" i="30"/>
  <c r="C48" i="30"/>
  <c r="C47" i="30"/>
  <c r="C95" i="289"/>
  <c r="BO94" i="289"/>
  <c r="BN94" i="289"/>
  <c r="BM94" i="289"/>
  <c r="BL94" i="289"/>
  <c r="BK94" i="289"/>
  <c r="BJ94" i="289"/>
  <c r="W94" i="289"/>
  <c r="V94" i="289"/>
  <c r="S94" i="289"/>
  <c r="R94" i="289"/>
  <c r="O94" i="289"/>
  <c r="N94" i="289"/>
  <c r="L94" i="289"/>
  <c r="BO93" i="289"/>
  <c r="BN93" i="289"/>
  <c r="BM93" i="289"/>
  <c r="BL93" i="289"/>
  <c r="BK93" i="289"/>
  <c r="BJ93" i="289"/>
  <c r="X93" i="289"/>
  <c r="U93" i="289"/>
  <c r="T93" i="289"/>
  <c r="Q93" i="289"/>
  <c r="P93" i="289"/>
  <c r="M93" i="289"/>
  <c r="L93" i="289"/>
  <c r="BO92" i="289"/>
  <c r="BN92" i="289"/>
  <c r="BM92" i="289"/>
  <c r="BL92" i="289"/>
  <c r="BK92" i="289"/>
  <c r="BJ92" i="289"/>
  <c r="X92" i="289"/>
  <c r="V92" i="289"/>
  <c r="T92" i="289"/>
  <c r="R92" i="289"/>
  <c r="P92" i="289"/>
  <c r="N92" i="289"/>
  <c r="L92" i="289"/>
  <c r="BO91" i="289"/>
  <c r="BN91" i="289"/>
  <c r="BM91" i="289"/>
  <c r="BL91" i="289"/>
  <c r="BK91" i="289"/>
  <c r="BJ91" i="289"/>
  <c r="W91" i="289"/>
  <c r="U91" i="289"/>
  <c r="S91" i="289"/>
  <c r="Q91" i="289"/>
  <c r="O91" i="289"/>
  <c r="M91" i="289"/>
  <c r="L91" i="289"/>
  <c r="BO90" i="289"/>
  <c r="BN90" i="289"/>
  <c r="BM90" i="289"/>
  <c r="BL90" i="289"/>
  <c r="BK90" i="289"/>
  <c r="BJ90" i="289"/>
  <c r="X90" i="289"/>
  <c r="W90" i="289"/>
  <c r="T90" i="289"/>
  <c r="S90" i="289"/>
  <c r="P90" i="289"/>
  <c r="O90" i="289"/>
  <c r="L90" i="289"/>
  <c r="H90" i="289"/>
  <c r="AI92" i="289" s="1"/>
  <c r="C90" i="289"/>
  <c r="H91" i="289" s="1"/>
  <c r="BO89" i="289"/>
  <c r="BN89" i="289"/>
  <c r="BM89" i="289"/>
  <c r="BL89" i="289"/>
  <c r="BK89" i="289"/>
  <c r="BJ89" i="289"/>
  <c r="V89" i="289"/>
  <c r="U89" i="289"/>
  <c r="R89" i="289"/>
  <c r="Q89" i="289"/>
  <c r="N89" i="289"/>
  <c r="M89" i="289"/>
  <c r="L89" i="289"/>
  <c r="H89" i="289"/>
  <c r="C94" i="289" s="1"/>
  <c r="C89" i="289"/>
  <c r="C93" i="289" s="1"/>
  <c r="C84" i="289"/>
  <c r="BO83" i="289"/>
  <c r="BN83" i="289"/>
  <c r="BM83" i="289"/>
  <c r="BL83" i="289"/>
  <c r="BK83" i="289"/>
  <c r="BJ83" i="289"/>
  <c r="W83" i="289"/>
  <c r="V83" i="289"/>
  <c r="S83" i="289"/>
  <c r="R83" i="289"/>
  <c r="O83" i="289"/>
  <c r="N83" i="289"/>
  <c r="L83" i="289"/>
  <c r="BO82" i="289"/>
  <c r="BN82" i="289"/>
  <c r="BM82" i="289"/>
  <c r="BL82" i="289"/>
  <c r="BK82" i="289"/>
  <c r="BJ82" i="289"/>
  <c r="X82" i="289"/>
  <c r="U82" i="289"/>
  <c r="T82" i="289"/>
  <c r="Q82" i="289"/>
  <c r="P82" i="289"/>
  <c r="M82" i="289"/>
  <c r="L82" i="289"/>
  <c r="BO81" i="289"/>
  <c r="BN81" i="289"/>
  <c r="BM81" i="289"/>
  <c r="BL81" i="289"/>
  <c r="BK81" i="289"/>
  <c r="BJ81" i="289"/>
  <c r="X81" i="289"/>
  <c r="V81" i="289"/>
  <c r="T81" i="289"/>
  <c r="R81" i="289"/>
  <c r="P81" i="289"/>
  <c r="N81" i="289"/>
  <c r="L81" i="289"/>
  <c r="BO80" i="289"/>
  <c r="BN80" i="289"/>
  <c r="BM80" i="289"/>
  <c r="BL80" i="289"/>
  <c r="BK80" i="289"/>
  <c r="BJ80" i="289"/>
  <c r="W80" i="289"/>
  <c r="U80" i="289"/>
  <c r="S80" i="289"/>
  <c r="Q80" i="289"/>
  <c r="O80" i="289"/>
  <c r="M80" i="289"/>
  <c r="L80" i="289"/>
  <c r="BO79" i="289"/>
  <c r="BN79" i="289"/>
  <c r="BM79" i="289"/>
  <c r="BL79" i="289"/>
  <c r="BK79" i="289"/>
  <c r="BJ79" i="289"/>
  <c r="X79" i="289"/>
  <c r="W79" i="289"/>
  <c r="T79" i="289"/>
  <c r="S79" i="289"/>
  <c r="P79" i="289"/>
  <c r="O79" i="289"/>
  <c r="L79" i="289"/>
  <c r="H79" i="289"/>
  <c r="H82" i="289" s="1"/>
  <c r="C79" i="289"/>
  <c r="H83" i="289" s="1"/>
  <c r="BO78" i="289"/>
  <c r="BN78" i="289"/>
  <c r="BM78" i="289"/>
  <c r="BL78" i="289"/>
  <c r="BK78" i="289"/>
  <c r="BJ78" i="289"/>
  <c r="V78" i="289"/>
  <c r="U78" i="289"/>
  <c r="U84" i="289" s="1"/>
  <c r="AB78" i="289" s="1"/>
  <c r="AL78" i="289" s="1"/>
  <c r="AW78" i="289" s="1"/>
  <c r="R78" i="289"/>
  <c r="Q78" i="289"/>
  <c r="N78" i="289"/>
  <c r="M78" i="289"/>
  <c r="M84" i="289" s="1"/>
  <c r="Z78" i="289" s="1"/>
  <c r="L78" i="289"/>
  <c r="H78" i="289"/>
  <c r="C83" i="289" s="1"/>
  <c r="C78" i="289"/>
  <c r="C82" i="289" s="1"/>
  <c r="BV77" i="289"/>
  <c r="BV76" i="289"/>
  <c r="CC75" i="289"/>
  <c r="CC74" i="289"/>
  <c r="BV73" i="289"/>
  <c r="C73" i="289"/>
  <c r="BV72" i="289"/>
  <c r="BO72" i="289"/>
  <c r="BN72" i="289"/>
  <c r="BM72" i="289"/>
  <c r="BL72" i="289"/>
  <c r="BK72" i="289"/>
  <c r="BJ72" i="289"/>
  <c r="W72" i="289"/>
  <c r="V72" i="289"/>
  <c r="S72" i="289"/>
  <c r="R72" i="289"/>
  <c r="O72" i="289"/>
  <c r="N72" i="289"/>
  <c r="L72" i="289"/>
  <c r="CH71" i="289"/>
  <c r="BO71" i="289"/>
  <c r="BN71" i="289"/>
  <c r="BM71" i="289"/>
  <c r="BL71" i="289"/>
  <c r="BK71" i="289"/>
  <c r="BJ71" i="289"/>
  <c r="X71" i="289"/>
  <c r="U71" i="289"/>
  <c r="T71" i="289"/>
  <c r="Q71" i="289"/>
  <c r="P71" i="289"/>
  <c r="M71" i="289"/>
  <c r="L71" i="289"/>
  <c r="CH70" i="289"/>
  <c r="BO70" i="289"/>
  <c r="BN70" i="289"/>
  <c r="BM70" i="289"/>
  <c r="BL70" i="289"/>
  <c r="BK70" i="289"/>
  <c r="BJ70" i="289"/>
  <c r="X70" i="289"/>
  <c r="V70" i="289"/>
  <c r="T70" i="289"/>
  <c r="R70" i="289"/>
  <c r="P70" i="289"/>
  <c r="N70" i="289"/>
  <c r="L70" i="289"/>
  <c r="BV69" i="289"/>
  <c r="BO69" i="289"/>
  <c r="BN69" i="289"/>
  <c r="BM69" i="289"/>
  <c r="BL69" i="289"/>
  <c r="BK69" i="289"/>
  <c r="BJ69" i="289"/>
  <c r="W69" i="289"/>
  <c r="U69" i="289"/>
  <c r="S69" i="289"/>
  <c r="Q69" i="289"/>
  <c r="O69" i="289"/>
  <c r="M69" i="289"/>
  <c r="L69" i="289"/>
  <c r="BV68" i="289"/>
  <c r="BO68" i="289"/>
  <c r="BN68" i="289"/>
  <c r="BM68" i="289"/>
  <c r="BL68" i="289"/>
  <c r="BK68" i="289"/>
  <c r="BJ68" i="289"/>
  <c r="X68" i="289"/>
  <c r="X73" i="289" s="1"/>
  <c r="AB70" i="289" s="1"/>
  <c r="AL70" i="289" s="1"/>
  <c r="AW70" i="289" s="1"/>
  <c r="W68" i="289"/>
  <c r="T68" i="289"/>
  <c r="S68" i="289"/>
  <c r="P68" i="289"/>
  <c r="P73" i="289" s="1"/>
  <c r="Z70" i="289" s="1"/>
  <c r="O68" i="289"/>
  <c r="L68" i="289"/>
  <c r="H68" i="289"/>
  <c r="H71" i="289" s="1"/>
  <c r="C68" i="289"/>
  <c r="H72" i="289" s="1"/>
  <c r="CC67" i="289"/>
  <c r="BO67" i="289"/>
  <c r="BN67" i="289"/>
  <c r="BM67" i="289"/>
  <c r="BL67" i="289"/>
  <c r="BK67" i="289"/>
  <c r="BJ67" i="289"/>
  <c r="V67" i="289"/>
  <c r="U67" i="289"/>
  <c r="R67" i="289"/>
  <c r="Q67" i="289"/>
  <c r="N67" i="289"/>
  <c r="M67" i="289"/>
  <c r="L67" i="289"/>
  <c r="H67" i="289"/>
  <c r="C72" i="289" s="1"/>
  <c r="C67" i="289"/>
  <c r="C71" i="289" s="1"/>
  <c r="CM66" i="289"/>
  <c r="CC66" i="289"/>
  <c r="CM65" i="289"/>
  <c r="BV65" i="289"/>
  <c r="BV64" i="289"/>
  <c r="C62" i="289"/>
  <c r="BV61" i="289"/>
  <c r="BO61" i="289"/>
  <c r="BN61" i="289"/>
  <c r="BM61" i="289"/>
  <c r="BL61" i="289"/>
  <c r="BK61" i="289"/>
  <c r="BJ61" i="289"/>
  <c r="W61" i="289"/>
  <c r="V61" i="289"/>
  <c r="S61" i="289"/>
  <c r="R61" i="289"/>
  <c r="O61" i="289"/>
  <c r="N61" i="289"/>
  <c r="L61" i="289"/>
  <c r="CM60" i="289"/>
  <c r="BV60" i="289"/>
  <c r="BO60" i="289"/>
  <c r="BN60" i="289"/>
  <c r="BM60" i="289"/>
  <c r="BL60" i="289"/>
  <c r="BK60" i="289"/>
  <c r="BJ60" i="289"/>
  <c r="X60" i="289"/>
  <c r="U60" i="289"/>
  <c r="T60" i="289"/>
  <c r="Q60" i="289"/>
  <c r="P60" i="289"/>
  <c r="M60" i="289"/>
  <c r="L60" i="289"/>
  <c r="CM59" i="289"/>
  <c r="CC59" i="289"/>
  <c r="BO59" i="289"/>
  <c r="BN59" i="289"/>
  <c r="BM59" i="289"/>
  <c r="BL59" i="289"/>
  <c r="BK59" i="289"/>
  <c r="BJ59" i="289"/>
  <c r="X59" i="289"/>
  <c r="V59" i="289"/>
  <c r="T59" i="289"/>
  <c r="R59" i="289"/>
  <c r="P59" i="289"/>
  <c r="N59" i="289"/>
  <c r="L59" i="289"/>
  <c r="CC58" i="289"/>
  <c r="BO58" i="289"/>
  <c r="BN58" i="289"/>
  <c r="BM58" i="289"/>
  <c r="BL58" i="289"/>
  <c r="BK58" i="289"/>
  <c r="BJ58" i="289"/>
  <c r="W58" i="289"/>
  <c r="U58" i="289"/>
  <c r="S58" i="289"/>
  <c r="Q58" i="289"/>
  <c r="O58" i="289"/>
  <c r="M58" i="289"/>
  <c r="L58" i="289"/>
  <c r="BV57" i="289"/>
  <c r="BO57" i="289"/>
  <c r="BN57" i="289"/>
  <c r="BM57" i="289"/>
  <c r="BL57" i="289"/>
  <c r="BK57" i="289"/>
  <c r="BJ57" i="289"/>
  <c r="X57" i="289"/>
  <c r="W57" i="289"/>
  <c r="T57" i="289"/>
  <c r="S57" i="289"/>
  <c r="P57" i="289"/>
  <c r="O57" i="289"/>
  <c r="L57" i="289"/>
  <c r="H57" i="289"/>
  <c r="H59" i="289" s="1"/>
  <c r="C57" i="289"/>
  <c r="H61" i="289" s="1"/>
  <c r="BV56" i="289"/>
  <c r="BO56" i="289"/>
  <c r="BN56" i="289"/>
  <c r="BM56" i="289"/>
  <c r="BL56" i="289"/>
  <c r="BK56" i="289"/>
  <c r="BJ56" i="289"/>
  <c r="V56" i="289"/>
  <c r="U56" i="289"/>
  <c r="R56" i="289"/>
  <c r="Q56" i="289"/>
  <c r="N56" i="289"/>
  <c r="M56" i="289"/>
  <c r="L56" i="289"/>
  <c r="H56" i="289"/>
  <c r="C61" i="289" s="1"/>
  <c r="C56" i="289"/>
  <c r="C60" i="289" s="1"/>
  <c r="CH55" i="289"/>
  <c r="CH54" i="289"/>
  <c r="BV53" i="289"/>
  <c r="BV52" i="289"/>
  <c r="CC51" i="289"/>
  <c r="C51" i="289"/>
  <c r="CC50" i="289"/>
  <c r="BO50" i="289"/>
  <c r="BN50" i="289"/>
  <c r="BM50" i="289"/>
  <c r="BL50" i="289"/>
  <c r="BK50" i="289"/>
  <c r="BJ50" i="289"/>
  <c r="W50" i="289"/>
  <c r="V50" i="289"/>
  <c r="S50" i="289"/>
  <c r="R50" i="289"/>
  <c r="O50" i="289"/>
  <c r="N50" i="289"/>
  <c r="L50" i="289"/>
  <c r="BV49" i="289"/>
  <c r="BO49" i="289"/>
  <c r="BN49" i="289"/>
  <c r="BM49" i="289"/>
  <c r="BL49" i="289"/>
  <c r="BK49" i="289"/>
  <c r="BJ49" i="289"/>
  <c r="BP49" i="289" s="1"/>
  <c r="X49" i="289"/>
  <c r="U49" i="289"/>
  <c r="T49" i="289"/>
  <c r="Q49" i="289"/>
  <c r="P49" i="289"/>
  <c r="M49" i="289"/>
  <c r="L49" i="289"/>
  <c r="BV48" i="289"/>
  <c r="BO48" i="289"/>
  <c r="BN48" i="289"/>
  <c r="BM48" i="289"/>
  <c r="BL48" i="289"/>
  <c r="BK48" i="289"/>
  <c r="BJ48" i="289"/>
  <c r="X48" i="289"/>
  <c r="V48" i="289"/>
  <c r="T48" i="289"/>
  <c r="R48" i="289"/>
  <c r="P48" i="289"/>
  <c r="N48" i="289"/>
  <c r="L48" i="289"/>
  <c r="BO47" i="289"/>
  <c r="BN47" i="289"/>
  <c r="BM47" i="289"/>
  <c r="BL47" i="289"/>
  <c r="BK47" i="289"/>
  <c r="BJ47" i="289"/>
  <c r="W47" i="289"/>
  <c r="U47" i="289"/>
  <c r="S47" i="289"/>
  <c r="Q47" i="289"/>
  <c r="O47" i="289"/>
  <c r="M47" i="289"/>
  <c r="L47" i="289"/>
  <c r="BO46" i="289"/>
  <c r="BN46" i="289"/>
  <c r="BM46" i="289"/>
  <c r="BL46" i="289"/>
  <c r="BK46" i="289"/>
  <c r="BJ46" i="289"/>
  <c r="X46" i="289"/>
  <c r="W46" i="289"/>
  <c r="T46" i="289"/>
  <c r="S46" i="289"/>
  <c r="P46" i="289"/>
  <c r="O46" i="289"/>
  <c r="L46" i="289"/>
  <c r="H46" i="289"/>
  <c r="C46" i="289"/>
  <c r="H50" i="289" s="1"/>
  <c r="BO45" i="289"/>
  <c r="BN45" i="289"/>
  <c r="BM45" i="289"/>
  <c r="BL45" i="289"/>
  <c r="BK45" i="289"/>
  <c r="BJ45" i="289"/>
  <c r="V45" i="289"/>
  <c r="U45" i="289"/>
  <c r="R45" i="289"/>
  <c r="R51" i="289" s="1"/>
  <c r="AA46" i="289" s="1"/>
  <c r="Q45" i="289"/>
  <c r="N45" i="289"/>
  <c r="M45" i="289"/>
  <c r="L45" i="289"/>
  <c r="H45" i="289"/>
  <c r="C50" i="289" s="1"/>
  <c r="C45" i="289"/>
  <c r="C49" i="289" s="1"/>
  <c r="BT41" i="289"/>
  <c r="BT40" i="289"/>
  <c r="C40" i="289"/>
  <c r="CA39" i="289"/>
  <c r="BO39" i="289"/>
  <c r="BN39" i="289"/>
  <c r="BM39" i="289"/>
  <c r="BL39" i="289"/>
  <c r="BK39" i="289"/>
  <c r="BJ39" i="289"/>
  <c r="W39" i="289"/>
  <c r="V39" i="289"/>
  <c r="S39" i="289"/>
  <c r="R39" i="289"/>
  <c r="O39" i="289"/>
  <c r="N39" i="289"/>
  <c r="L39" i="289"/>
  <c r="CA38" i="289"/>
  <c r="BO38" i="289"/>
  <c r="BN38" i="289"/>
  <c r="BM38" i="289"/>
  <c r="BL38" i="289"/>
  <c r="BK38" i="289"/>
  <c r="BJ38" i="289"/>
  <c r="X38" i="289"/>
  <c r="U38" i="289"/>
  <c r="T38" i="289"/>
  <c r="Q38" i="289"/>
  <c r="P38" i="289"/>
  <c r="M38" i="289"/>
  <c r="L38" i="289"/>
  <c r="BT37" i="289"/>
  <c r="BO37" i="289"/>
  <c r="BN37" i="289"/>
  <c r="BM37" i="289"/>
  <c r="BL37" i="289"/>
  <c r="BK37" i="289"/>
  <c r="BJ37" i="289"/>
  <c r="X37" i="289"/>
  <c r="V37" i="289"/>
  <c r="T37" i="289"/>
  <c r="R37" i="289"/>
  <c r="P37" i="289"/>
  <c r="N37" i="289"/>
  <c r="L37" i="289"/>
  <c r="BT36" i="289"/>
  <c r="BO36" i="289"/>
  <c r="BN36" i="289"/>
  <c r="BM36" i="289"/>
  <c r="BL36" i="289"/>
  <c r="BK36" i="289"/>
  <c r="BJ36" i="289"/>
  <c r="W36" i="289"/>
  <c r="U36" i="289"/>
  <c r="S36" i="289"/>
  <c r="Q36" i="289"/>
  <c r="O36" i="289"/>
  <c r="M36" i="289"/>
  <c r="L36" i="289"/>
  <c r="CF35" i="289"/>
  <c r="BO35" i="289"/>
  <c r="BN35" i="289"/>
  <c r="BM35" i="289"/>
  <c r="BL35" i="289"/>
  <c r="BK35" i="289"/>
  <c r="BJ35" i="289"/>
  <c r="X35" i="289"/>
  <c r="W35" i="289"/>
  <c r="T35" i="289"/>
  <c r="T40" i="289" s="1"/>
  <c r="AA37" i="289" s="1"/>
  <c r="S35" i="289"/>
  <c r="P35" i="289"/>
  <c r="O35" i="289"/>
  <c r="L35" i="289"/>
  <c r="H35" i="289"/>
  <c r="AI37" i="289" s="1"/>
  <c r="C35" i="289"/>
  <c r="H39" i="289" s="1"/>
  <c r="CF34" i="289"/>
  <c r="BO34" i="289"/>
  <c r="BN34" i="289"/>
  <c r="BM34" i="289"/>
  <c r="BL34" i="289"/>
  <c r="BK34" i="289"/>
  <c r="BJ34" i="289"/>
  <c r="V34" i="289"/>
  <c r="U34" i="289"/>
  <c r="R34" i="289"/>
  <c r="Q34" i="289"/>
  <c r="N34" i="289"/>
  <c r="M34" i="289"/>
  <c r="L34" i="289"/>
  <c r="H34" i="289"/>
  <c r="C37" i="289" s="1"/>
  <c r="C34" i="289"/>
  <c r="C38" i="289" s="1"/>
  <c r="BT33" i="289"/>
  <c r="BT32" i="289"/>
  <c r="CA31" i="289"/>
  <c r="CA30" i="289"/>
  <c r="CQ29" i="289"/>
  <c r="BT29" i="289"/>
  <c r="C29" i="289"/>
  <c r="BT28" i="289"/>
  <c r="BO28" i="289"/>
  <c r="BN28" i="289"/>
  <c r="BM28" i="289"/>
  <c r="BL28" i="289"/>
  <c r="BK28" i="289"/>
  <c r="BJ28" i="289"/>
  <c r="W28" i="289"/>
  <c r="V28" i="289"/>
  <c r="S28" i="289"/>
  <c r="R28" i="289"/>
  <c r="O28" i="289"/>
  <c r="N28" i="289"/>
  <c r="L28" i="289"/>
  <c r="BO27" i="289"/>
  <c r="BN27" i="289"/>
  <c r="BM27" i="289"/>
  <c r="BL27" i="289"/>
  <c r="BP27" i="289" s="1"/>
  <c r="BK27" i="289"/>
  <c r="BJ27" i="289"/>
  <c r="X27" i="289"/>
  <c r="U27" i="289"/>
  <c r="T27" i="289"/>
  <c r="Q27" i="289"/>
  <c r="P27" i="289"/>
  <c r="M27" i="289"/>
  <c r="L27" i="289"/>
  <c r="BO26" i="289"/>
  <c r="BN26" i="289"/>
  <c r="BM26" i="289"/>
  <c r="BL26" i="289"/>
  <c r="BK26" i="289"/>
  <c r="BJ26" i="289"/>
  <c r="X26" i="289"/>
  <c r="V26" i="289"/>
  <c r="T26" i="289"/>
  <c r="R26" i="289"/>
  <c r="P26" i="289"/>
  <c r="N26" i="289"/>
  <c r="L26" i="289"/>
  <c r="BT25" i="289"/>
  <c r="BO25" i="289"/>
  <c r="BN25" i="289"/>
  <c r="BM25" i="289"/>
  <c r="BL25" i="289"/>
  <c r="BK25" i="289"/>
  <c r="BJ25" i="289"/>
  <c r="W25" i="289"/>
  <c r="U25" i="289"/>
  <c r="S25" i="289"/>
  <c r="Q25" i="289"/>
  <c r="O25" i="289"/>
  <c r="M25" i="289"/>
  <c r="L25" i="289"/>
  <c r="CK24" i="289"/>
  <c r="BT24" i="289"/>
  <c r="BO24" i="289"/>
  <c r="BN24" i="289"/>
  <c r="BM24" i="289"/>
  <c r="BL24" i="289"/>
  <c r="BK24" i="289"/>
  <c r="BJ24" i="289"/>
  <c r="X24" i="289"/>
  <c r="W24" i="289"/>
  <c r="W29" i="289" s="1"/>
  <c r="AB25" i="289" s="1"/>
  <c r="AL25" i="289" s="1"/>
  <c r="AW25" i="289" s="1"/>
  <c r="T24" i="289"/>
  <c r="S24" i="289"/>
  <c r="P24" i="289"/>
  <c r="O24" i="289"/>
  <c r="O29" i="289" s="1"/>
  <c r="Z25" i="289" s="1"/>
  <c r="L24" i="289"/>
  <c r="H24" i="289"/>
  <c r="C24" i="289"/>
  <c r="CQ23" i="289"/>
  <c r="CK23" i="289"/>
  <c r="CA23" i="289"/>
  <c r="BO23" i="289"/>
  <c r="BN23" i="289"/>
  <c r="BM23" i="289"/>
  <c r="BL23" i="289"/>
  <c r="BK23" i="289"/>
  <c r="BJ23" i="289"/>
  <c r="V23" i="289"/>
  <c r="U23" i="289"/>
  <c r="R23" i="289"/>
  <c r="Q23" i="289"/>
  <c r="N23" i="289"/>
  <c r="M23" i="289"/>
  <c r="L23" i="289"/>
  <c r="H23" i="289"/>
  <c r="AI24" i="289" s="1"/>
  <c r="C23" i="289"/>
  <c r="C27" i="289" s="1"/>
  <c r="CA22" i="289"/>
  <c r="BT21" i="289"/>
  <c r="BT20" i="289"/>
  <c r="CF19" i="289"/>
  <c r="CF18" i="289"/>
  <c r="C18" i="289"/>
  <c r="BT17" i="289"/>
  <c r="BO17" i="289"/>
  <c r="BN17" i="289"/>
  <c r="BM17" i="289"/>
  <c r="BL17" i="289"/>
  <c r="BK17" i="289"/>
  <c r="BJ17" i="289"/>
  <c r="W17" i="289"/>
  <c r="V17" i="289"/>
  <c r="S17" i="289"/>
  <c r="R17" i="289"/>
  <c r="O17" i="289"/>
  <c r="N17" i="289"/>
  <c r="L17" i="289"/>
  <c r="BT16" i="289"/>
  <c r="BO16" i="289"/>
  <c r="BN16" i="289"/>
  <c r="BM16" i="289"/>
  <c r="BL16" i="289"/>
  <c r="BP16" i="289" s="1"/>
  <c r="BK16" i="289"/>
  <c r="BJ16" i="289"/>
  <c r="X16" i="289"/>
  <c r="U16" i="289"/>
  <c r="T16" i="289"/>
  <c r="Q16" i="289"/>
  <c r="P16" i="289"/>
  <c r="M16" i="289"/>
  <c r="L16" i="289"/>
  <c r="CA15" i="289"/>
  <c r="BO15" i="289"/>
  <c r="BN15" i="289"/>
  <c r="BM15" i="289"/>
  <c r="BL15" i="289"/>
  <c r="BK15" i="289"/>
  <c r="BJ15" i="289"/>
  <c r="X15" i="289"/>
  <c r="V15" i="289"/>
  <c r="T15" i="289"/>
  <c r="R15" i="289"/>
  <c r="P15" i="289"/>
  <c r="N15" i="289"/>
  <c r="L15" i="289"/>
  <c r="CA14" i="289"/>
  <c r="BO14" i="289"/>
  <c r="BN14" i="289"/>
  <c r="BM14" i="289"/>
  <c r="BL14" i="289"/>
  <c r="BK14" i="289"/>
  <c r="BJ14" i="289"/>
  <c r="W14" i="289"/>
  <c r="U14" i="289"/>
  <c r="S14" i="289"/>
  <c r="Q14" i="289"/>
  <c r="O14" i="289"/>
  <c r="M14" i="289"/>
  <c r="L14" i="289"/>
  <c r="BT13" i="289"/>
  <c r="BO13" i="289"/>
  <c r="BN13" i="289"/>
  <c r="BM13" i="289"/>
  <c r="BL13" i="289"/>
  <c r="BK13" i="289"/>
  <c r="BJ13" i="289"/>
  <c r="X13" i="289"/>
  <c r="W13" i="289"/>
  <c r="T13" i="289"/>
  <c r="S13" i="289"/>
  <c r="P13" i="289"/>
  <c r="O13" i="289"/>
  <c r="L13" i="289"/>
  <c r="H13" i="289"/>
  <c r="AI15" i="289" s="1"/>
  <c r="C13" i="289"/>
  <c r="H17" i="289" s="1"/>
  <c r="BT12" i="289"/>
  <c r="BO12" i="289"/>
  <c r="BN12" i="289"/>
  <c r="BM12" i="289"/>
  <c r="BL12" i="289"/>
  <c r="BK12" i="289"/>
  <c r="BJ12" i="289"/>
  <c r="V12" i="289"/>
  <c r="U12" i="289"/>
  <c r="R12" i="289"/>
  <c r="Q12" i="289"/>
  <c r="N12" i="289"/>
  <c r="M12" i="289"/>
  <c r="L12" i="289"/>
  <c r="H12" i="289"/>
  <c r="C15" i="289" s="1"/>
  <c r="C12" i="289"/>
  <c r="C16" i="289" s="1"/>
  <c r="C95" i="288"/>
  <c r="BO94" i="288"/>
  <c r="BN94" i="288"/>
  <c r="BM94" i="288"/>
  <c r="BL94" i="288"/>
  <c r="BK94" i="288"/>
  <c r="BJ94" i="288"/>
  <c r="W94" i="288"/>
  <c r="V94" i="288"/>
  <c r="S94" i="288"/>
  <c r="R94" i="288"/>
  <c r="O94" i="288"/>
  <c r="N94" i="288"/>
  <c r="L94" i="288"/>
  <c r="BO93" i="288"/>
  <c r="BN93" i="288"/>
  <c r="BM93" i="288"/>
  <c r="BL93" i="288"/>
  <c r="BK93" i="288"/>
  <c r="BJ93" i="288"/>
  <c r="X93" i="288"/>
  <c r="U93" i="288"/>
  <c r="T93" i="288"/>
  <c r="Q93" i="288"/>
  <c r="P93" i="288"/>
  <c r="M93" i="288"/>
  <c r="L93" i="288"/>
  <c r="BO92" i="288"/>
  <c r="BN92" i="288"/>
  <c r="BM92" i="288"/>
  <c r="BL92" i="288"/>
  <c r="BK92" i="288"/>
  <c r="BJ92" i="288"/>
  <c r="X92" i="288"/>
  <c r="V92" i="288"/>
  <c r="T92" i="288"/>
  <c r="R92" i="288"/>
  <c r="P92" i="288"/>
  <c r="N92" i="288"/>
  <c r="L92" i="288"/>
  <c r="BO91" i="288"/>
  <c r="BN91" i="288"/>
  <c r="BM91" i="288"/>
  <c r="BL91" i="288"/>
  <c r="BK91" i="288"/>
  <c r="BJ91" i="288"/>
  <c r="W91" i="288"/>
  <c r="U91" i="288"/>
  <c r="S91" i="288"/>
  <c r="Q91" i="288"/>
  <c r="O91" i="288"/>
  <c r="M91" i="288"/>
  <c r="L91" i="288"/>
  <c r="BO90" i="288"/>
  <c r="BN90" i="288"/>
  <c r="BM90" i="288"/>
  <c r="BL90" i="288"/>
  <c r="BK90" i="288"/>
  <c r="BJ90" i="288"/>
  <c r="X90" i="288"/>
  <c r="W90" i="288"/>
  <c r="T90" i="288"/>
  <c r="S90" i="288"/>
  <c r="P90" i="288"/>
  <c r="O90" i="288"/>
  <c r="L90" i="288"/>
  <c r="H90" i="288"/>
  <c r="AI92" i="288" s="1"/>
  <c r="C90" i="288"/>
  <c r="H91" i="288" s="1"/>
  <c r="BO89" i="288"/>
  <c r="BN89" i="288"/>
  <c r="BM89" i="288"/>
  <c r="BL89" i="288"/>
  <c r="BK89" i="288"/>
  <c r="BJ89" i="288"/>
  <c r="V89" i="288"/>
  <c r="V95" i="288" s="1"/>
  <c r="AB90" i="288" s="1"/>
  <c r="AL90" i="288" s="1"/>
  <c r="AW90" i="288" s="1"/>
  <c r="U89" i="288"/>
  <c r="U95" i="288" s="1"/>
  <c r="AB89" i="288" s="1"/>
  <c r="AL89" i="288" s="1"/>
  <c r="AW89" i="288" s="1"/>
  <c r="R89" i="288"/>
  <c r="Q89" i="288"/>
  <c r="N89" i="288"/>
  <c r="N95" i="288" s="1"/>
  <c r="Z90" i="288" s="1"/>
  <c r="M89" i="288"/>
  <c r="M95" i="288" s="1"/>
  <c r="Z89" i="288" s="1"/>
  <c r="L89" i="288"/>
  <c r="H89" i="288"/>
  <c r="C94" i="288" s="1"/>
  <c r="C89" i="288"/>
  <c r="C93" i="288" s="1"/>
  <c r="C84" i="288"/>
  <c r="BO83" i="288"/>
  <c r="BN83" i="288"/>
  <c r="BM83" i="288"/>
  <c r="BL83" i="288"/>
  <c r="BK83" i="288"/>
  <c r="BJ83" i="288"/>
  <c r="W83" i="288"/>
  <c r="V83" i="288"/>
  <c r="S83" i="288"/>
  <c r="R83" i="288"/>
  <c r="O83" i="288"/>
  <c r="N83" i="288"/>
  <c r="L83" i="288"/>
  <c r="BO82" i="288"/>
  <c r="BN82" i="288"/>
  <c r="BM82" i="288"/>
  <c r="BL82" i="288"/>
  <c r="BK82" i="288"/>
  <c r="BJ82" i="288"/>
  <c r="X82" i="288"/>
  <c r="U82" i="288"/>
  <c r="T82" i="288"/>
  <c r="Q82" i="288"/>
  <c r="P82" i="288"/>
  <c r="M82" i="288"/>
  <c r="L82" i="288"/>
  <c r="BO81" i="288"/>
  <c r="BN81" i="288"/>
  <c r="BM81" i="288"/>
  <c r="BL81" i="288"/>
  <c r="BK81" i="288"/>
  <c r="BJ81" i="288"/>
  <c r="X81" i="288"/>
  <c r="V81" i="288"/>
  <c r="T81" i="288"/>
  <c r="R81" i="288"/>
  <c r="P81" i="288"/>
  <c r="N81" i="288"/>
  <c r="L81" i="288"/>
  <c r="BO80" i="288"/>
  <c r="BN80" i="288"/>
  <c r="BM80" i="288"/>
  <c r="BL80" i="288"/>
  <c r="BK80" i="288"/>
  <c r="BJ80" i="288"/>
  <c r="W80" i="288"/>
  <c r="U80" i="288"/>
  <c r="S80" i="288"/>
  <c r="Q80" i="288"/>
  <c r="O80" i="288"/>
  <c r="M80" i="288"/>
  <c r="L80" i="288"/>
  <c r="BO79" i="288"/>
  <c r="BN79" i="288"/>
  <c r="BM79" i="288"/>
  <c r="BL79" i="288"/>
  <c r="BK79" i="288"/>
  <c r="BJ79" i="288"/>
  <c r="X79" i="288"/>
  <c r="W79" i="288"/>
  <c r="T79" i="288"/>
  <c r="S79" i="288"/>
  <c r="P79" i="288"/>
  <c r="O79" i="288"/>
  <c r="L79" i="288"/>
  <c r="H79" i="288"/>
  <c r="H82" i="288" s="1"/>
  <c r="C79" i="288"/>
  <c r="H83" i="288" s="1"/>
  <c r="BO78" i="288"/>
  <c r="BN78" i="288"/>
  <c r="BM78" i="288"/>
  <c r="BL78" i="288"/>
  <c r="BK78" i="288"/>
  <c r="BJ78" i="288"/>
  <c r="V78" i="288"/>
  <c r="U78" i="288"/>
  <c r="R78" i="288"/>
  <c r="Q78" i="288"/>
  <c r="N78" i="288"/>
  <c r="M78" i="288"/>
  <c r="L78" i="288"/>
  <c r="H78" i="288"/>
  <c r="C81" i="288" s="1"/>
  <c r="C78" i="288"/>
  <c r="AI78" i="288" s="1"/>
  <c r="BV77" i="288"/>
  <c r="BV76" i="288"/>
  <c r="CC75" i="288"/>
  <c r="CC74" i="288"/>
  <c r="BV73" i="288"/>
  <c r="C73" i="288"/>
  <c r="BV72" i="288"/>
  <c r="BO72" i="288"/>
  <c r="BN72" i="288"/>
  <c r="BM72" i="288"/>
  <c r="BL72" i="288"/>
  <c r="BK72" i="288"/>
  <c r="BJ72" i="288"/>
  <c r="W72" i="288"/>
  <c r="V72" i="288"/>
  <c r="S72" i="288"/>
  <c r="R72" i="288"/>
  <c r="O72" i="288"/>
  <c r="N72" i="288"/>
  <c r="L72" i="288"/>
  <c r="CH71" i="288"/>
  <c r="BO71" i="288"/>
  <c r="BN71" i="288"/>
  <c r="BM71" i="288"/>
  <c r="BL71" i="288"/>
  <c r="BK71" i="288"/>
  <c r="BJ71" i="288"/>
  <c r="X71" i="288"/>
  <c r="U71" i="288"/>
  <c r="T71" i="288"/>
  <c r="Q71" i="288"/>
  <c r="P71" i="288"/>
  <c r="M71" i="288"/>
  <c r="L71" i="288"/>
  <c r="CH70" i="288"/>
  <c r="BO70" i="288"/>
  <c r="BN70" i="288"/>
  <c r="BM70" i="288"/>
  <c r="BL70" i="288"/>
  <c r="BK70" i="288"/>
  <c r="BJ70" i="288"/>
  <c r="X70" i="288"/>
  <c r="V70" i="288"/>
  <c r="T70" i="288"/>
  <c r="R70" i="288"/>
  <c r="P70" i="288"/>
  <c r="N70" i="288"/>
  <c r="L70" i="288"/>
  <c r="BV69" i="288"/>
  <c r="BO69" i="288"/>
  <c r="BN69" i="288"/>
  <c r="BM69" i="288"/>
  <c r="BL69" i="288"/>
  <c r="BK69" i="288"/>
  <c r="BJ69" i="288"/>
  <c r="W69" i="288"/>
  <c r="U69" i="288"/>
  <c r="S69" i="288"/>
  <c r="Q69" i="288"/>
  <c r="O69" i="288"/>
  <c r="M69" i="288"/>
  <c r="L69" i="288"/>
  <c r="BV68" i="288"/>
  <c r="BO68" i="288"/>
  <c r="BN68" i="288"/>
  <c r="BM68" i="288"/>
  <c r="BL68" i="288"/>
  <c r="BK68" i="288"/>
  <c r="BJ68" i="288"/>
  <c r="X68" i="288"/>
  <c r="W68" i="288"/>
  <c r="T68" i="288"/>
  <c r="S68" i="288"/>
  <c r="P68" i="288"/>
  <c r="O68" i="288"/>
  <c r="L68" i="288"/>
  <c r="H68" i="288"/>
  <c r="H71" i="288" s="1"/>
  <c r="C68" i="288"/>
  <c r="AI69" i="288" s="1"/>
  <c r="CC67" i="288"/>
  <c r="BO67" i="288"/>
  <c r="BN67" i="288"/>
  <c r="BM67" i="288"/>
  <c r="BL67" i="288"/>
  <c r="BK67" i="288"/>
  <c r="BJ67" i="288"/>
  <c r="V67" i="288"/>
  <c r="U67" i="288"/>
  <c r="R67" i="288"/>
  <c r="Q67" i="288"/>
  <c r="N67" i="288"/>
  <c r="M67" i="288"/>
  <c r="L67" i="288"/>
  <c r="H67" i="288"/>
  <c r="C72" i="288" s="1"/>
  <c r="C67" i="288"/>
  <c r="C69" i="288" s="1"/>
  <c r="CM66" i="288"/>
  <c r="CC66" i="288"/>
  <c r="CM65" i="288"/>
  <c r="BV65" i="288"/>
  <c r="BV64" i="288"/>
  <c r="C62" i="288"/>
  <c r="BV61" i="288"/>
  <c r="BO61" i="288"/>
  <c r="BN61" i="288"/>
  <c r="BM61" i="288"/>
  <c r="BL61" i="288"/>
  <c r="BK61" i="288"/>
  <c r="BJ61" i="288"/>
  <c r="W61" i="288"/>
  <c r="V61" i="288"/>
  <c r="S61" i="288"/>
  <c r="R61" i="288"/>
  <c r="O61" i="288"/>
  <c r="N61" i="288"/>
  <c r="L61" i="288"/>
  <c r="CM60" i="288"/>
  <c r="BV60" i="288"/>
  <c r="BO60" i="288"/>
  <c r="BN60" i="288"/>
  <c r="BM60" i="288"/>
  <c r="BL60" i="288"/>
  <c r="BK60" i="288"/>
  <c r="BJ60" i="288"/>
  <c r="X60" i="288"/>
  <c r="U60" i="288"/>
  <c r="T60" i="288"/>
  <c r="Q60" i="288"/>
  <c r="P60" i="288"/>
  <c r="M60" i="288"/>
  <c r="L60" i="288"/>
  <c r="CM59" i="288"/>
  <c r="CC59" i="288"/>
  <c r="BO59" i="288"/>
  <c r="BN59" i="288"/>
  <c r="BM59" i="288"/>
  <c r="BL59" i="288"/>
  <c r="BK59" i="288"/>
  <c r="BJ59" i="288"/>
  <c r="X59" i="288"/>
  <c r="V59" i="288"/>
  <c r="T59" i="288"/>
  <c r="R59" i="288"/>
  <c r="P59" i="288"/>
  <c r="N59" i="288"/>
  <c r="L59" i="288"/>
  <c r="CC58" i="288"/>
  <c r="BO58" i="288"/>
  <c r="BN58" i="288"/>
  <c r="BM58" i="288"/>
  <c r="BL58" i="288"/>
  <c r="BK58" i="288"/>
  <c r="BJ58" i="288"/>
  <c r="W58" i="288"/>
  <c r="U58" i="288"/>
  <c r="S58" i="288"/>
  <c r="Q58" i="288"/>
  <c r="O58" i="288"/>
  <c r="M58" i="288"/>
  <c r="L58" i="288"/>
  <c r="BV57" i="288"/>
  <c r="BO57" i="288"/>
  <c r="BN57" i="288"/>
  <c r="BM57" i="288"/>
  <c r="BL57" i="288"/>
  <c r="BK57" i="288"/>
  <c r="BJ57" i="288"/>
  <c r="X57" i="288"/>
  <c r="W57" i="288"/>
  <c r="T57" i="288"/>
  <c r="S57" i="288"/>
  <c r="P57" i="288"/>
  <c r="O57" i="288"/>
  <c r="L57" i="288"/>
  <c r="H57" i="288"/>
  <c r="H59" i="288" s="1"/>
  <c r="C57" i="288"/>
  <c r="H61" i="288" s="1"/>
  <c r="BV56" i="288"/>
  <c r="BO56" i="288"/>
  <c r="BN56" i="288"/>
  <c r="BM56" i="288"/>
  <c r="BL56" i="288"/>
  <c r="BK56" i="288"/>
  <c r="BJ56" i="288"/>
  <c r="V56" i="288"/>
  <c r="U56" i="288"/>
  <c r="R56" i="288"/>
  <c r="Q56" i="288"/>
  <c r="N56" i="288"/>
  <c r="M56" i="288"/>
  <c r="L56" i="288"/>
  <c r="H56" i="288"/>
  <c r="C61" i="288" s="1"/>
  <c r="C56" i="288"/>
  <c r="C60" i="288" s="1"/>
  <c r="CH55" i="288"/>
  <c r="CH54" i="288"/>
  <c r="BV53" i="288"/>
  <c r="BV52" i="288"/>
  <c r="CC51" i="288"/>
  <c r="C51" i="288"/>
  <c r="CC50" i="288"/>
  <c r="BO50" i="288"/>
  <c r="BN50" i="288"/>
  <c r="BM50" i="288"/>
  <c r="BL50" i="288"/>
  <c r="BK50" i="288"/>
  <c r="BJ50" i="288"/>
  <c r="W50" i="288"/>
  <c r="V50" i="288"/>
  <c r="S50" i="288"/>
  <c r="R50" i="288"/>
  <c r="O50" i="288"/>
  <c r="N50" i="288"/>
  <c r="L50" i="288"/>
  <c r="BV49" i="288"/>
  <c r="BO49" i="288"/>
  <c r="BN49" i="288"/>
  <c r="BM49" i="288"/>
  <c r="BL49" i="288"/>
  <c r="BK49" i="288"/>
  <c r="BJ49" i="288"/>
  <c r="X49" i="288"/>
  <c r="U49" i="288"/>
  <c r="T49" i="288"/>
  <c r="Q49" i="288"/>
  <c r="P49" i="288"/>
  <c r="M49" i="288"/>
  <c r="L49" i="288"/>
  <c r="BV48" i="288"/>
  <c r="BO48" i="288"/>
  <c r="BN48" i="288"/>
  <c r="BM48" i="288"/>
  <c r="BL48" i="288"/>
  <c r="BK48" i="288"/>
  <c r="BJ48" i="288"/>
  <c r="X48" i="288"/>
  <c r="V48" i="288"/>
  <c r="T48" i="288"/>
  <c r="R48" i="288"/>
  <c r="P48" i="288"/>
  <c r="N48" i="288"/>
  <c r="L48" i="288"/>
  <c r="BO47" i="288"/>
  <c r="BN47" i="288"/>
  <c r="BM47" i="288"/>
  <c r="BL47" i="288"/>
  <c r="BK47" i="288"/>
  <c r="BJ47" i="288"/>
  <c r="W47" i="288"/>
  <c r="U47" i="288"/>
  <c r="S47" i="288"/>
  <c r="Q47" i="288"/>
  <c r="O47" i="288"/>
  <c r="M47" i="288"/>
  <c r="L47" i="288"/>
  <c r="BO46" i="288"/>
  <c r="BN46" i="288"/>
  <c r="BM46" i="288"/>
  <c r="BL46" i="288"/>
  <c r="BK46" i="288"/>
  <c r="BJ46" i="288"/>
  <c r="X46" i="288"/>
  <c r="W46" i="288"/>
  <c r="T46" i="288"/>
  <c r="S46" i="288"/>
  <c r="P46" i="288"/>
  <c r="O46" i="288"/>
  <c r="L46" i="288"/>
  <c r="H46" i="288"/>
  <c r="H49" i="288" s="1"/>
  <c r="C46" i="288"/>
  <c r="H50" i="288" s="1"/>
  <c r="BO45" i="288"/>
  <c r="BN45" i="288"/>
  <c r="BM45" i="288"/>
  <c r="BL45" i="288"/>
  <c r="BK45" i="288"/>
  <c r="BJ45" i="288"/>
  <c r="V45" i="288"/>
  <c r="U45" i="288"/>
  <c r="R45" i="288"/>
  <c r="R51" i="288" s="1"/>
  <c r="AA46" i="288" s="1"/>
  <c r="Q45" i="288"/>
  <c r="N45" i="288"/>
  <c r="M45" i="288"/>
  <c r="L45" i="288"/>
  <c r="H45" i="288"/>
  <c r="C48" i="288" s="1"/>
  <c r="C45" i="288"/>
  <c r="C49" i="288" s="1"/>
  <c r="BT41" i="288"/>
  <c r="BT40" i="288"/>
  <c r="C40" i="288"/>
  <c r="CA39" i="288"/>
  <c r="BO39" i="288"/>
  <c r="BN39" i="288"/>
  <c r="BM39" i="288"/>
  <c r="BL39" i="288"/>
  <c r="BK39" i="288"/>
  <c r="BJ39" i="288"/>
  <c r="W39" i="288"/>
  <c r="V39" i="288"/>
  <c r="S39" i="288"/>
  <c r="R39" i="288"/>
  <c r="O39" i="288"/>
  <c r="N39" i="288"/>
  <c r="L39" i="288"/>
  <c r="CA38" i="288"/>
  <c r="BO38" i="288"/>
  <c r="BN38" i="288"/>
  <c r="BM38" i="288"/>
  <c r="BL38" i="288"/>
  <c r="BK38" i="288"/>
  <c r="BJ38" i="288"/>
  <c r="X38" i="288"/>
  <c r="U38" i="288"/>
  <c r="T38" i="288"/>
  <c r="Q38" i="288"/>
  <c r="P38" i="288"/>
  <c r="M38" i="288"/>
  <c r="L38" i="288"/>
  <c r="BT37" i="288"/>
  <c r="BO37" i="288"/>
  <c r="BN37" i="288"/>
  <c r="BM37" i="288"/>
  <c r="BL37" i="288"/>
  <c r="BK37" i="288"/>
  <c r="BJ37" i="288"/>
  <c r="X37" i="288"/>
  <c r="V37" i="288"/>
  <c r="T37" i="288"/>
  <c r="R37" i="288"/>
  <c r="P37" i="288"/>
  <c r="N37" i="288"/>
  <c r="L37" i="288"/>
  <c r="BT36" i="288"/>
  <c r="BO36" i="288"/>
  <c r="BN36" i="288"/>
  <c r="BM36" i="288"/>
  <c r="BL36" i="288"/>
  <c r="BK36" i="288"/>
  <c r="BJ36" i="288"/>
  <c r="W36" i="288"/>
  <c r="U36" i="288"/>
  <c r="S36" i="288"/>
  <c r="Q36" i="288"/>
  <c r="O36" i="288"/>
  <c r="M36" i="288"/>
  <c r="L36" i="288"/>
  <c r="CF35" i="288"/>
  <c r="BO35" i="288"/>
  <c r="BN35" i="288"/>
  <c r="BM35" i="288"/>
  <c r="BL35" i="288"/>
  <c r="BK35" i="288"/>
  <c r="BJ35" i="288"/>
  <c r="X35" i="288"/>
  <c r="W35" i="288"/>
  <c r="T35" i="288"/>
  <c r="S35" i="288"/>
  <c r="P35" i="288"/>
  <c r="O35" i="288"/>
  <c r="L35" i="288"/>
  <c r="H35" i="288"/>
  <c r="H38" i="288" s="1"/>
  <c r="C35" i="288"/>
  <c r="H36" i="288" s="1"/>
  <c r="CF34" i="288"/>
  <c r="BO34" i="288"/>
  <c r="BN34" i="288"/>
  <c r="BM34" i="288"/>
  <c r="BL34" i="288"/>
  <c r="BK34" i="288"/>
  <c r="BJ34" i="288"/>
  <c r="V34" i="288"/>
  <c r="U34" i="288"/>
  <c r="R34" i="288"/>
  <c r="Q34" i="288"/>
  <c r="N34" i="288"/>
  <c r="M34" i="288"/>
  <c r="L34" i="288"/>
  <c r="H34" i="288"/>
  <c r="C39" i="288" s="1"/>
  <c r="C34" i="288"/>
  <c r="C38" i="288" s="1"/>
  <c r="BT33" i="288"/>
  <c r="BT32" i="288"/>
  <c r="CA31" i="288"/>
  <c r="CA30" i="288"/>
  <c r="CQ29" i="288"/>
  <c r="BT29" i="288"/>
  <c r="C29" i="288"/>
  <c r="BT28" i="288"/>
  <c r="BO28" i="288"/>
  <c r="BN28" i="288"/>
  <c r="BM28" i="288"/>
  <c r="BL28" i="288"/>
  <c r="BK28" i="288"/>
  <c r="BJ28" i="288"/>
  <c r="W28" i="288"/>
  <c r="V28" i="288"/>
  <c r="S28" i="288"/>
  <c r="R28" i="288"/>
  <c r="O28" i="288"/>
  <c r="N28" i="288"/>
  <c r="L28" i="288"/>
  <c r="BO27" i="288"/>
  <c r="BN27" i="288"/>
  <c r="BM27" i="288"/>
  <c r="BL27" i="288"/>
  <c r="BK27" i="288"/>
  <c r="BJ27" i="288"/>
  <c r="X27" i="288"/>
  <c r="U27" i="288"/>
  <c r="T27" i="288"/>
  <c r="Q27" i="288"/>
  <c r="P27" i="288"/>
  <c r="M27" i="288"/>
  <c r="L27" i="288"/>
  <c r="BO26" i="288"/>
  <c r="BN26" i="288"/>
  <c r="BM26" i="288"/>
  <c r="BL26" i="288"/>
  <c r="BK26" i="288"/>
  <c r="BJ26" i="288"/>
  <c r="X26" i="288"/>
  <c r="V26" i="288"/>
  <c r="T26" i="288"/>
  <c r="R26" i="288"/>
  <c r="P26" i="288"/>
  <c r="N26" i="288"/>
  <c r="L26" i="288"/>
  <c r="BT25" i="288"/>
  <c r="BO25" i="288"/>
  <c r="BN25" i="288"/>
  <c r="BM25" i="288"/>
  <c r="BL25" i="288"/>
  <c r="BK25" i="288"/>
  <c r="BJ25" i="288"/>
  <c r="W25" i="288"/>
  <c r="U25" i="288"/>
  <c r="S25" i="288"/>
  <c r="Q25" i="288"/>
  <c r="O25" i="288"/>
  <c r="M25" i="288"/>
  <c r="L25" i="288"/>
  <c r="CK24" i="288"/>
  <c r="BT24" i="288"/>
  <c r="BO24" i="288"/>
  <c r="BN24" i="288"/>
  <c r="BM24" i="288"/>
  <c r="BL24" i="288"/>
  <c r="BK24" i="288"/>
  <c r="BJ24" i="288"/>
  <c r="X24" i="288"/>
  <c r="W24" i="288"/>
  <c r="T24" i="288"/>
  <c r="S24" i="288"/>
  <c r="P24" i="288"/>
  <c r="O24" i="288"/>
  <c r="L24" i="288"/>
  <c r="H24" i="288"/>
  <c r="H27" i="288" s="1"/>
  <c r="C24" i="288"/>
  <c r="H28" i="288" s="1"/>
  <c r="CQ23" i="288"/>
  <c r="CK23" i="288"/>
  <c r="CA23" i="288"/>
  <c r="BO23" i="288"/>
  <c r="BN23" i="288"/>
  <c r="BM23" i="288"/>
  <c r="BL23" i="288"/>
  <c r="BK23" i="288"/>
  <c r="BJ23" i="288"/>
  <c r="V23" i="288"/>
  <c r="U23" i="288"/>
  <c r="R23" i="288"/>
  <c r="Q23" i="288"/>
  <c r="N23" i="288"/>
  <c r="M23" i="288"/>
  <c r="L23" i="288"/>
  <c r="H23" i="288"/>
  <c r="AI24" i="288" s="1"/>
  <c r="C23" i="288"/>
  <c r="AI23" i="288" s="1"/>
  <c r="CA22" i="288"/>
  <c r="BT21" i="288"/>
  <c r="BT20" i="288"/>
  <c r="CF19" i="288"/>
  <c r="CF18" i="288"/>
  <c r="C18" i="288"/>
  <c r="BT17" i="288"/>
  <c r="BO17" i="288"/>
  <c r="BN17" i="288"/>
  <c r="BM17" i="288"/>
  <c r="BL17" i="288"/>
  <c r="BK17" i="288"/>
  <c r="BJ17" i="288"/>
  <c r="W17" i="288"/>
  <c r="V17" i="288"/>
  <c r="S17" i="288"/>
  <c r="R17" i="288"/>
  <c r="O17" i="288"/>
  <c r="N17" i="288"/>
  <c r="L17" i="288"/>
  <c r="BT16" i="288"/>
  <c r="BO16" i="288"/>
  <c r="BN16" i="288"/>
  <c r="BM16" i="288"/>
  <c r="BL16" i="288"/>
  <c r="BK16" i="288"/>
  <c r="BJ16" i="288"/>
  <c r="X16" i="288"/>
  <c r="U16" i="288"/>
  <c r="T16" i="288"/>
  <c r="Q16" i="288"/>
  <c r="P16" i="288"/>
  <c r="M16" i="288"/>
  <c r="L16" i="288"/>
  <c r="CA15" i="288"/>
  <c r="BO15" i="288"/>
  <c r="BN15" i="288"/>
  <c r="BM15" i="288"/>
  <c r="BL15" i="288"/>
  <c r="BK15" i="288"/>
  <c r="BJ15" i="288"/>
  <c r="X15" i="288"/>
  <c r="V15" i="288"/>
  <c r="T15" i="288"/>
  <c r="R15" i="288"/>
  <c r="P15" i="288"/>
  <c r="N15" i="288"/>
  <c r="L15" i="288"/>
  <c r="CA14" i="288"/>
  <c r="BO14" i="288"/>
  <c r="BN14" i="288"/>
  <c r="BM14" i="288"/>
  <c r="BL14" i="288"/>
  <c r="BK14" i="288"/>
  <c r="BJ14" i="288"/>
  <c r="W14" i="288"/>
  <c r="U14" i="288"/>
  <c r="S14" i="288"/>
  <c r="Q14" i="288"/>
  <c r="O14" i="288"/>
  <c r="M14" i="288"/>
  <c r="L14" i="288"/>
  <c r="BT13" i="288"/>
  <c r="BO13" i="288"/>
  <c r="BN13" i="288"/>
  <c r="BM13" i="288"/>
  <c r="BL13" i="288"/>
  <c r="BK13" i="288"/>
  <c r="BJ13" i="288"/>
  <c r="X13" i="288"/>
  <c r="W13" i="288"/>
  <c r="T13" i="288"/>
  <c r="S13" i="288"/>
  <c r="S18" i="288" s="1"/>
  <c r="AA14" i="288" s="1"/>
  <c r="P13" i="288"/>
  <c r="O13" i="288"/>
  <c r="L13" i="288"/>
  <c r="H13" i="288"/>
  <c r="C13" i="288"/>
  <c r="H17" i="288" s="1"/>
  <c r="BT12" i="288"/>
  <c r="BO12" i="288"/>
  <c r="BN12" i="288"/>
  <c r="BM12" i="288"/>
  <c r="BL12" i="288"/>
  <c r="BK12" i="288"/>
  <c r="BJ12" i="288"/>
  <c r="V12" i="288"/>
  <c r="U12" i="288"/>
  <c r="R12" i="288"/>
  <c r="Q12" i="288"/>
  <c r="N12" i="288"/>
  <c r="M12" i="288"/>
  <c r="L12" i="288"/>
  <c r="H12" i="288"/>
  <c r="C12" i="288"/>
  <c r="C16" i="288" s="1"/>
  <c r="C95" i="287"/>
  <c r="BO94" i="287"/>
  <c r="BN94" i="287"/>
  <c r="BM94" i="287"/>
  <c r="BL94" i="287"/>
  <c r="BK94" i="287"/>
  <c r="BJ94" i="287"/>
  <c r="W94" i="287"/>
  <c r="V94" i="287"/>
  <c r="S94" i="287"/>
  <c r="R94" i="287"/>
  <c r="O94" i="287"/>
  <c r="N94" i="287"/>
  <c r="L94" i="287"/>
  <c r="BO93" i="287"/>
  <c r="BN93" i="287"/>
  <c r="BM93" i="287"/>
  <c r="BL93" i="287"/>
  <c r="BK93" i="287"/>
  <c r="BJ93" i="287"/>
  <c r="X93" i="287"/>
  <c r="U93" i="287"/>
  <c r="T93" i="287"/>
  <c r="Q93" i="287"/>
  <c r="P93" i="287"/>
  <c r="M93" i="287"/>
  <c r="L93" i="287"/>
  <c r="BO92" i="287"/>
  <c r="BN92" i="287"/>
  <c r="BM92" i="287"/>
  <c r="BL92" i="287"/>
  <c r="BK92" i="287"/>
  <c r="BJ92" i="287"/>
  <c r="X92" i="287"/>
  <c r="V92" i="287"/>
  <c r="T92" i="287"/>
  <c r="R92" i="287"/>
  <c r="P92" i="287"/>
  <c r="N92" i="287"/>
  <c r="L92" i="287"/>
  <c r="BO91" i="287"/>
  <c r="BN91" i="287"/>
  <c r="BM91" i="287"/>
  <c r="BL91" i="287"/>
  <c r="BK91" i="287"/>
  <c r="BJ91" i="287"/>
  <c r="W91" i="287"/>
  <c r="U91" i="287"/>
  <c r="S91" i="287"/>
  <c r="Q91" i="287"/>
  <c r="O91" i="287"/>
  <c r="M91" i="287"/>
  <c r="L91" i="287"/>
  <c r="BO90" i="287"/>
  <c r="BN90" i="287"/>
  <c r="BM90" i="287"/>
  <c r="BL90" i="287"/>
  <c r="BK90" i="287"/>
  <c r="BJ90" i="287"/>
  <c r="X90" i="287"/>
  <c r="W90" i="287"/>
  <c r="T90" i="287"/>
  <c r="S90" i="287"/>
  <c r="P90" i="287"/>
  <c r="O90" i="287"/>
  <c r="L90" i="287"/>
  <c r="H90" i="287"/>
  <c r="AI92" i="287" s="1"/>
  <c r="C90" i="287"/>
  <c r="H91" i="287" s="1"/>
  <c r="BO89" i="287"/>
  <c r="BN89" i="287"/>
  <c r="BM89" i="287"/>
  <c r="BL89" i="287"/>
  <c r="BK89" i="287"/>
  <c r="BJ89" i="287"/>
  <c r="V89" i="287"/>
  <c r="U89" i="287"/>
  <c r="R89" i="287"/>
  <c r="Q89" i="287"/>
  <c r="N89" i="287"/>
  <c r="M89" i="287"/>
  <c r="L89" i="287"/>
  <c r="H89" i="287"/>
  <c r="C94" i="287" s="1"/>
  <c r="C89" i="287"/>
  <c r="C93" i="287" s="1"/>
  <c r="C84" i="287"/>
  <c r="BO83" i="287"/>
  <c r="BN83" i="287"/>
  <c r="BM83" i="287"/>
  <c r="BL83" i="287"/>
  <c r="BK83" i="287"/>
  <c r="BJ83" i="287"/>
  <c r="W83" i="287"/>
  <c r="V83" i="287"/>
  <c r="S83" i="287"/>
  <c r="R83" i="287"/>
  <c r="O83" i="287"/>
  <c r="N83" i="287"/>
  <c r="L83" i="287"/>
  <c r="BO82" i="287"/>
  <c r="BN82" i="287"/>
  <c r="BM82" i="287"/>
  <c r="BL82" i="287"/>
  <c r="BK82" i="287"/>
  <c r="BJ82" i="287"/>
  <c r="BP82" i="287" s="1"/>
  <c r="X82" i="287"/>
  <c r="U82" i="287"/>
  <c r="T82" i="287"/>
  <c r="Q82" i="287"/>
  <c r="P82" i="287"/>
  <c r="M82" i="287"/>
  <c r="L82" i="287"/>
  <c r="BO81" i="287"/>
  <c r="BN81" i="287"/>
  <c r="BM81" i="287"/>
  <c r="BL81" i="287"/>
  <c r="BK81" i="287"/>
  <c r="BJ81" i="287"/>
  <c r="X81" i="287"/>
  <c r="V81" i="287"/>
  <c r="T81" i="287"/>
  <c r="R81" i="287"/>
  <c r="P81" i="287"/>
  <c r="N81" i="287"/>
  <c r="L81" i="287"/>
  <c r="BO80" i="287"/>
  <c r="BN80" i="287"/>
  <c r="BM80" i="287"/>
  <c r="BL80" i="287"/>
  <c r="BK80" i="287"/>
  <c r="BJ80" i="287"/>
  <c r="W80" i="287"/>
  <c r="U80" i="287"/>
  <c r="S80" i="287"/>
  <c r="Q80" i="287"/>
  <c r="O80" i="287"/>
  <c r="M80" i="287"/>
  <c r="L80" i="287"/>
  <c r="BO79" i="287"/>
  <c r="BN79" i="287"/>
  <c r="BM79" i="287"/>
  <c r="BL79" i="287"/>
  <c r="BK79" i="287"/>
  <c r="BJ79" i="287"/>
  <c r="X79" i="287"/>
  <c r="W79" i="287"/>
  <c r="T79" i="287"/>
  <c r="S79" i="287"/>
  <c r="P79" i="287"/>
  <c r="O79" i="287"/>
  <c r="L79" i="287"/>
  <c r="H79" i="287"/>
  <c r="H82" i="287" s="1"/>
  <c r="C79" i="287"/>
  <c r="H83" i="287" s="1"/>
  <c r="BO78" i="287"/>
  <c r="BN78" i="287"/>
  <c r="BM78" i="287"/>
  <c r="BL78" i="287"/>
  <c r="BK78" i="287"/>
  <c r="BJ78" i="287"/>
  <c r="V78" i="287"/>
  <c r="U78" i="287"/>
  <c r="U84" i="287" s="1"/>
  <c r="AB78" i="287" s="1"/>
  <c r="AL78" i="287" s="1"/>
  <c r="AW78" i="287" s="1"/>
  <c r="R78" i="287"/>
  <c r="Q78" i="287"/>
  <c r="N78" i="287"/>
  <c r="M78" i="287"/>
  <c r="M84" i="287" s="1"/>
  <c r="Z78" i="287" s="1"/>
  <c r="L78" i="287"/>
  <c r="H78" i="287"/>
  <c r="C81" i="287" s="1"/>
  <c r="C78" i="287"/>
  <c r="AI78" i="287" s="1"/>
  <c r="BV77" i="287"/>
  <c r="BV76" i="287"/>
  <c r="CC75" i="287"/>
  <c r="CC74" i="287"/>
  <c r="BV73" i="287"/>
  <c r="C73" i="287"/>
  <c r="BV72" i="287"/>
  <c r="BO72" i="287"/>
  <c r="BN72" i="287"/>
  <c r="BM72" i="287"/>
  <c r="BL72" i="287"/>
  <c r="BK72" i="287"/>
  <c r="BJ72" i="287"/>
  <c r="W72" i="287"/>
  <c r="V72" i="287"/>
  <c r="S72" i="287"/>
  <c r="R72" i="287"/>
  <c r="O72" i="287"/>
  <c r="N72" i="287"/>
  <c r="L72" i="287"/>
  <c r="CH71" i="287"/>
  <c r="BO71" i="287"/>
  <c r="BN71" i="287"/>
  <c r="BM71" i="287"/>
  <c r="BL71" i="287"/>
  <c r="BK71" i="287"/>
  <c r="BJ71" i="287"/>
  <c r="X71" i="287"/>
  <c r="U71" i="287"/>
  <c r="T71" i="287"/>
  <c r="Q71" i="287"/>
  <c r="P71" i="287"/>
  <c r="M71" i="287"/>
  <c r="L71" i="287"/>
  <c r="CH70" i="287"/>
  <c r="BO70" i="287"/>
  <c r="BN70" i="287"/>
  <c r="BM70" i="287"/>
  <c r="BL70" i="287"/>
  <c r="BK70" i="287"/>
  <c r="BJ70" i="287"/>
  <c r="BP70" i="287" s="1"/>
  <c r="X70" i="287"/>
  <c r="V70" i="287"/>
  <c r="T70" i="287"/>
  <c r="R70" i="287"/>
  <c r="P70" i="287"/>
  <c r="N70" i="287"/>
  <c r="L70" i="287"/>
  <c r="BV69" i="287"/>
  <c r="BO69" i="287"/>
  <c r="BN69" i="287"/>
  <c r="BM69" i="287"/>
  <c r="BL69" i="287"/>
  <c r="BK69" i="287"/>
  <c r="BJ69" i="287"/>
  <c r="W69" i="287"/>
  <c r="U69" i="287"/>
  <c r="S69" i="287"/>
  <c r="Q69" i="287"/>
  <c r="O69" i="287"/>
  <c r="M69" i="287"/>
  <c r="L69" i="287"/>
  <c r="BV68" i="287"/>
  <c r="BO68" i="287"/>
  <c r="BN68" i="287"/>
  <c r="BM68" i="287"/>
  <c r="BL68" i="287"/>
  <c r="BK68" i="287"/>
  <c r="BJ68" i="287"/>
  <c r="X68" i="287"/>
  <c r="W68" i="287"/>
  <c r="T68" i="287"/>
  <c r="S68" i="287"/>
  <c r="P68" i="287"/>
  <c r="O68" i="287"/>
  <c r="L68" i="287"/>
  <c r="H68" i="287"/>
  <c r="H71" i="287" s="1"/>
  <c r="C68" i="287"/>
  <c r="AI69" i="287" s="1"/>
  <c r="CC67" i="287"/>
  <c r="BO67" i="287"/>
  <c r="BN67" i="287"/>
  <c r="BM67" i="287"/>
  <c r="BL67" i="287"/>
  <c r="BK67" i="287"/>
  <c r="BJ67" i="287"/>
  <c r="V67" i="287"/>
  <c r="U67" i="287"/>
  <c r="R67" i="287"/>
  <c r="Q67" i="287"/>
  <c r="N67" i="287"/>
  <c r="M67" i="287"/>
  <c r="L67" i="287"/>
  <c r="H67" i="287"/>
  <c r="C72" i="287" s="1"/>
  <c r="C67" i="287"/>
  <c r="C69" i="287" s="1"/>
  <c r="CM66" i="287"/>
  <c r="CC66" i="287"/>
  <c r="CM65" i="287"/>
  <c r="BV65" i="287"/>
  <c r="BV64" i="287"/>
  <c r="C62" i="287"/>
  <c r="BV61" i="287"/>
  <c r="BO61" i="287"/>
  <c r="BN61" i="287"/>
  <c r="BM61" i="287"/>
  <c r="BL61" i="287"/>
  <c r="BK61" i="287"/>
  <c r="BJ61" i="287"/>
  <c r="W61" i="287"/>
  <c r="V61" i="287"/>
  <c r="S61" i="287"/>
  <c r="R61" i="287"/>
  <c r="O61" i="287"/>
  <c r="N61" i="287"/>
  <c r="L61" i="287"/>
  <c r="CM60" i="287"/>
  <c r="BV60" i="287"/>
  <c r="BO60" i="287"/>
  <c r="BN60" i="287"/>
  <c r="BM60" i="287"/>
  <c r="BL60" i="287"/>
  <c r="BK60" i="287"/>
  <c r="BJ60" i="287"/>
  <c r="X60" i="287"/>
  <c r="U60" i="287"/>
  <c r="T60" i="287"/>
  <c r="Q60" i="287"/>
  <c r="P60" i="287"/>
  <c r="M60" i="287"/>
  <c r="L60" i="287"/>
  <c r="CM59" i="287"/>
  <c r="CC59" i="287"/>
  <c r="BO59" i="287"/>
  <c r="BN59" i="287"/>
  <c r="BM59" i="287"/>
  <c r="BL59" i="287"/>
  <c r="BK59" i="287"/>
  <c r="BJ59" i="287"/>
  <c r="X59" i="287"/>
  <c r="V59" i="287"/>
  <c r="T59" i="287"/>
  <c r="R59" i="287"/>
  <c r="P59" i="287"/>
  <c r="N59" i="287"/>
  <c r="L59" i="287"/>
  <c r="CC58" i="287"/>
  <c r="BO58" i="287"/>
  <c r="BN58" i="287"/>
  <c r="BM58" i="287"/>
  <c r="BL58" i="287"/>
  <c r="BK58" i="287"/>
  <c r="BJ58" i="287"/>
  <c r="W58" i="287"/>
  <c r="U58" i="287"/>
  <c r="S58" i="287"/>
  <c r="Q58" i="287"/>
  <c r="O58" i="287"/>
  <c r="M58" i="287"/>
  <c r="L58" i="287"/>
  <c r="BV57" i="287"/>
  <c r="BO57" i="287"/>
  <c r="BN57" i="287"/>
  <c r="BM57" i="287"/>
  <c r="BL57" i="287"/>
  <c r="BK57" i="287"/>
  <c r="BJ57" i="287"/>
  <c r="X57" i="287"/>
  <c r="X62" i="287" s="1"/>
  <c r="AB59" i="287" s="1"/>
  <c r="AL59" i="287" s="1"/>
  <c r="AW59" i="287" s="1"/>
  <c r="W57" i="287"/>
  <c r="T57" i="287"/>
  <c r="S57" i="287"/>
  <c r="P57" i="287"/>
  <c r="P62" i="287" s="1"/>
  <c r="Z59" i="287" s="1"/>
  <c r="O57" i="287"/>
  <c r="L57" i="287"/>
  <c r="H57" i="287"/>
  <c r="H59" i="287" s="1"/>
  <c r="C57" i="287"/>
  <c r="H61" i="287" s="1"/>
  <c r="BV56" i="287"/>
  <c r="BO56" i="287"/>
  <c r="BN56" i="287"/>
  <c r="BM56" i="287"/>
  <c r="BL56" i="287"/>
  <c r="BK56" i="287"/>
  <c r="BJ56" i="287"/>
  <c r="V56" i="287"/>
  <c r="U56" i="287"/>
  <c r="R56" i="287"/>
  <c r="Q56" i="287"/>
  <c r="N56" i="287"/>
  <c r="M56" i="287"/>
  <c r="L56" i="287"/>
  <c r="H56" i="287"/>
  <c r="C61" i="287" s="1"/>
  <c r="C56" i="287"/>
  <c r="C60" i="287" s="1"/>
  <c r="CH55" i="287"/>
  <c r="CH54" i="287"/>
  <c r="BV53" i="287"/>
  <c r="BV52" i="287"/>
  <c r="CC51" i="287"/>
  <c r="C51" i="287"/>
  <c r="CC50" i="287"/>
  <c r="BO50" i="287"/>
  <c r="BN50" i="287"/>
  <c r="BM50" i="287"/>
  <c r="BL50" i="287"/>
  <c r="BK50" i="287"/>
  <c r="BJ50" i="287"/>
  <c r="W50" i="287"/>
  <c r="V50" i="287"/>
  <c r="S50" i="287"/>
  <c r="R50" i="287"/>
  <c r="O50" i="287"/>
  <c r="N50" i="287"/>
  <c r="L50" i="287"/>
  <c r="BV49" i="287"/>
  <c r="BO49" i="287"/>
  <c r="BN49" i="287"/>
  <c r="BM49" i="287"/>
  <c r="BL49" i="287"/>
  <c r="BK49" i="287"/>
  <c r="BJ49" i="287"/>
  <c r="X49" i="287"/>
  <c r="U49" i="287"/>
  <c r="T49" i="287"/>
  <c r="Q49" i="287"/>
  <c r="P49" i="287"/>
  <c r="M49" i="287"/>
  <c r="L49" i="287"/>
  <c r="BV48" i="287"/>
  <c r="BO48" i="287"/>
  <c r="BN48" i="287"/>
  <c r="BM48" i="287"/>
  <c r="BL48" i="287"/>
  <c r="BK48" i="287"/>
  <c r="BJ48" i="287"/>
  <c r="X48" i="287"/>
  <c r="V48" i="287"/>
  <c r="T48" i="287"/>
  <c r="R48" i="287"/>
  <c r="P48" i="287"/>
  <c r="N48" i="287"/>
  <c r="L48" i="287"/>
  <c r="BO47" i="287"/>
  <c r="BN47" i="287"/>
  <c r="BM47" i="287"/>
  <c r="BL47" i="287"/>
  <c r="BK47" i="287"/>
  <c r="BJ47" i="287"/>
  <c r="W47" i="287"/>
  <c r="U47" i="287"/>
  <c r="S47" i="287"/>
  <c r="Q47" i="287"/>
  <c r="O47" i="287"/>
  <c r="M47" i="287"/>
  <c r="L47" i="287"/>
  <c r="BO46" i="287"/>
  <c r="BN46" i="287"/>
  <c r="BM46" i="287"/>
  <c r="BL46" i="287"/>
  <c r="BK46" i="287"/>
  <c r="BJ46" i="287"/>
  <c r="X46" i="287"/>
  <c r="W46" i="287"/>
  <c r="T46" i="287"/>
  <c r="T51" i="287" s="1"/>
  <c r="AA48" i="287" s="1"/>
  <c r="S46" i="287"/>
  <c r="P46" i="287"/>
  <c r="O46" i="287"/>
  <c r="L46" i="287"/>
  <c r="H46" i="287"/>
  <c r="H49" i="287" s="1"/>
  <c r="C46" i="287"/>
  <c r="H50" i="287" s="1"/>
  <c r="BO45" i="287"/>
  <c r="BN45" i="287"/>
  <c r="BM45" i="287"/>
  <c r="BL45" i="287"/>
  <c r="BK45" i="287"/>
  <c r="BJ45" i="287"/>
  <c r="V45" i="287"/>
  <c r="U45" i="287"/>
  <c r="U51" i="287" s="1"/>
  <c r="AB45" i="287" s="1"/>
  <c r="AL45" i="287" s="1"/>
  <c r="AW45" i="287" s="1"/>
  <c r="R45" i="287"/>
  <c r="Q45" i="287"/>
  <c r="N45" i="287"/>
  <c r="M45" i="287"/>
  <c r="M51" i="287" s="1"/>
  <c r="Z45" i="287" s="1"/>
  <c r="L45" i="287"/>
  <c r="H45" i="287"/>
  <c r="C48" i="287" s="1"/>
  <c r="C45" i="287"/>
  <c r="C49" i="287" s="1"/>
  <c r="BT41" i="287"/>
  <c r="BT40" i="287"/>
  <c r="C40" i="287"/>
  <c r="CA39" i="287"/>
  <c r="BO39" i="287"/>
  <c r="BN39" i="287"/>
  <c r="BM39" i="287"/>
  <c r="BL39" i="287"/>
  <c r="BK39" i="287"/>
  <c r="BJ39" i="287"/>
  <c r="W39" i="287"/>
  <c r="V39" i="287"/>
  <c r="S39" i="287"/>
  <c r="R39" i="287"/>
  <c r="O39" i="287"/>
  <c r="N39" i="287"/>
  <c r="L39" i="287"/>
  <c r="CA38" i="287"/>
  <c r="BO38" i="287"/>
  <c r="BN38" i="287"/>
  <c r="BM38" i="287"/>
  <c r="BL38" i="287"/>
  <c r="BK38" i="287"/>
  <c r="BJ38" i="287"/>
  <c r="X38" i="287"/>
  <c r="U38" i="287"/>
  <c r="T38" i="287"/>
  <c r="Q38" i="287"/>
  <c r="P38" i="287"/>
  <c r="M38" i="287"/>
  <c r="L38" i="287"/>
  <c r="BT37" i="287"/>
  <c r="BO37" i="287"/>
  <c r="BN37" i="287"/>
  <c r="BM37" i="287"/>
  <c r="BL37" i="287"/>
  <c r="BK37" i="287"/>
  <c r="BJ37" i="287"/>
  <c r="X37" i="287"/>
  <c r="V37" i="287"/>
  <c r="T37" i="287"/>
  <c r="R37" i="287"/>
  <c r="P37" i="287"/>
  <c r="N37" i="287"/>
  <c r="L37" i="287"/>
  <c r="BT36" i="287"/>
  <c r="BO36" i="287"/>
  <c r="BN36" i="287"/>
  <c r="BM36" i="287"/>
  <c r="BL36" i="287"/>
  <c r="BK36" i="287"/>
  <c r="BJ36" i="287"/>
  <c r="W36" i="287"/>
  <c r="U36" i="287"/>
  <c r="S36" i="287"/>
  <c r="Q36" i="287"/>
  <c r="O36" i="287"/>
  <c r="M36" i="287"/>
  <c r="L36" i="287"/>
  <c r="CF35" i="287"/>
  <c r="BO35" i="287"/>
  <c r="BN35" i="287"/>
  <c r="BM35" i="287"/>
  <c r="BL35" i="287"/>
  <c r="BK35" i="287"/>
  <c r="BJ35" i="287"/>
  <c r="X35" i="287"/>
  <c r="X40" i="287" s="1"/>
  <c r="AB37" i="287" s="1"/>
  <c r="AL37" i="287" s="1"/>
  <c r="AW37" i="287" s="1"/>
  <c r="W35" i="287"/>
  <c r="T35" i="287"/>
  <c r="S35" i="287"/>
  <c r="P35" i="287"/>
  <c r="P40" i="287" s="1"/>
  <c r="Z37" i="287" s="1"/>
  <c r="O35" i="287"/>
  <c r="L35" i="287"/>
  <c r="H35" i="287"/>
  <c r="H38" i="287" s="1"/>
  <c r="C35" i="287"/>
  <c r="H36" i="287" s="1"/>
  <c r="CF34" i="287"/>
  <c r="BO34" i="287"/>
  <c r="BN34" i="287"/>
  <c r="BM34" i="287"/>
  <c r="BL34" i="287"/>
  <c r="BK34" i="287"/>
  <c r="BJ34" i="287"/>
  <c r="V34" i="287"/>
  <c r="U34" i="287"/>
  <c r="R34" i="287"/>
  <c r="Q34" i="287"/>
  <c r="N34" i="287"/>
  <c r="M34" i="287"/>
  <c r="L34" i="287"/>
  <c r="H34" i="287"/>
  <c r="C39" i="287" s="1"/>
  <c r="C34" i="287"/>
  <c r="C38" i="287" s="1"/>
  <c r="BT33" i="287"/>
  <c r="BT32" i="287"/>
  <c r="CA31" i="287"/>
  <c r="CA30" i="287"/>
  <c r="CQ29" i="287"/>
  <c r="BT29" i="287"/>
  <c r="C29" i="287"/>
  <c r="BT28" i="287"/>
  <c r="BO28" i="287"/>
  <c r="BN28" i="287"/>
  <c r="BM28" i="287"/>
  <c r="BL28" i="287"/>
  <c r="BK28" i="287"/>
  <c r="BJ28" i="287"/>
  <c r="W28" i="287"/>
  <c r="V28" i="287"/>
  <c r="S28" i="287"/>
  <c r="R28" i="287"/>
  <c r="O28" i="287"/>
  <c r="N28" i="287"/>
  <c r="L28" i="287"/>
  <c r="BO27" i="287"/>
  <c r="BN27" i="287"/>
  <c r="BM27" i="287"/>
  <c r="BL27" i="287"/>
  <c r="BK27" i="287"/>
  <c r="BJ27" i="287"/>
  <c r="X27" i="287"/>
  <c r="U27" i="287"/>
  <c r="T27" i="287"/>
  <c r="Q27" i="287"/>
  <c r="P27" i="287"/>
  <c r="M27" i="287"/>
  <c r="L27" i="287"/>
  <c r="BO26" i="287"/>
  <c r="BN26" i="287"/>
  <c r="BM26" i="287"/>
  <c r="BL26" i="287"/>
  <c r="BK26" i="287"/>
  <c r="BJ26" i="287"/>
  <c r="X26" i="287"/>
  <c r="V26" i="287"/>
  <c r="T26" i="287"/>
  <c r="R26" i="287"/>
  <c r="P26" i="287"/>
  <c r="N26" i="287"/>
  <c r="L26" i="287"/>
  <c r="BT25" i="287"/>
  <c r="BO25" i="287"/>
  <c r="BN25" i="287"/>
  <c r="BM25" i="287"/>
  <c r="BL25" i="287"/>
  <c r="BK25" i="287"/>
  <c r="BJ25" i="287"/>
  <c r="W25" i="287"/>
  <c r="U25" i="287"/>
  <c r="S25" i="287"/>
  <c r="Q25" i="287"/>
  <c r="O25" i="287"/>
  <c r="M25" i="287"/>
  <c r="L25" i="287"/>
  <c r="CK24" i="287"/>
  <c r="BT24" i="287"/>
  <c r="BO24" i="287"/>
  <c r="BN24" i="287"/>
  <c r="BM24" i="287"/>
  <c r="BL24" i="287"/>
  <c r="BK24" i="287"/>
  <c r="BJ24" i="287"/>
  <c r="X24" i="287"/>
  <c r="W24" i="287"/>
  <c r="T24" i="287"/>
  <c r="T29" i="287" s="1"/>
  <c r="AA26" i="287" s="1"/>
  <c r="S24" i="287"/>
  <c r="P24" i="287"/>
  <c r="O24" i="287"/>
  <c r="L24" i="287"/>
  <c r="H24" i="287"/>
  <c r="H27" i="287" s="1"/>
  <c r="C24" i="287"/>
  <c r="H28" i="287" s="1"/>
  <c r="CQ23" i="287"/>
  <c r="CK23" i="287"/>
  <c r="CA23" i="287"/>
  <c r="BO23" i="287"/>
  <c r="BN23" i="287"/>
  <c r="BM23" i="287"/>
  <c r="BL23" i="287"/>
  <c r="BK23" i="287"/>
  <c r="BJ23" i="287"/>
  <c r="V23" i="287"/>
  <c r="V29" i="287" s="1"/>
  <c r="AB24" i="287" s="1"/>
  <c r="AL24" i="287" s="1"/>
  <c r="AW24" i="287" s="1"/>
  <c r="U23" i="287"/>
  <c r="R23" i="287"/>
  <c r="Q23" i="287"/>
  <c r="N23" i="287"/>
  <c r="N29" i="287" s="1"/>
  <c r="Z24" i="287" s="1"/>
  <c r="M23" i="287"/>
  <c r="L23" i="287"/>
  <c r="H23" i="287"/>
  <c r="AI24" i="287" s="1"/>
  <c r="C23" i="287"/>
  <c r="AI23" i="287" s="1"/>
  <c r="CA22" i="287"/>
  <c r="BT21" i="287"/>
  <c r="BT20" i="287"/>
  <c r="CF19" i="287"/>
  <c r="CF18" i="287"/>
  <c r="C18" i="287"/>
  <c r="BT17" i="287"/>
  <c r="BO17" i="287"/>
  <c r="BN17" i="287"/>
  <c r="BM17" i="287"/>
  <c r="BL17" i="287"/>
  <c r="BK17" i="287"/>
  <c r="BJ17" i="287"/>
  <c r="W17" i="287"/>
  <c r="V17" i="287"/>
  <c r="S17" i="287"/>
  <c r="R17" i="287"/>
  <c r="O17" i="287"/>
  <c r="N17" i="287"/>
  <c r="L17" i="287"/>
  <c r="BT16" i="287"/>
  <c r="BO16" i="287"/>
  <c r="BN16" i="287"/>
  <c r="BM16" i="287"/>
  <c r="BL16" i="287"/>
  <c r="BK16" i="287"/>
  <c r="BJ16" i="287"/>
  <c r="X16" i="287"/>
  <c r="U16" i="287"/>
  <c r="T16" i="287"/>
  <c r="Q16" i="287"/>
  <c r="P16" i="287"/>
  <c r="M16" i="287"/>
  <c r="L16" i="287"/>
  <c r="CA15" i="287"/>
  <c r="BO15" i="287"/>
  <c r="BN15" i="287"/>
  <c r="BM15" i="287"/>
  <c r="BL15" i="287"/>
  <c r="BK15" i="287"/>
  <c r="BJ15" i="287"/>
  <c r="X15" i="287"/>
  <c r="V15" i="287"/>
  <c r="T15" i="287"/>
  <c r="R15" i="287"/>
  <c r="P15" i="287"/>
  <c r="N15" i="287"/>
  <c r="L15" i="287"/>
  <c r="CA14" i="287"/>
  <c r="BO14" i="287"/>
  <c r="BN14" i="287"/>
  <c r="BM14" i="287"/>
  <c r="BL14" i="287"/>
  <c r="BK14" i="287"/>
  <c r="BJ14" i="287"/>
  <c r="W14" i="287"/>
  <c r="U14" i="287"/>
  <c r="S14" i="287"/>
  <c r="Q14" i="287"/>
  <c r="O14" i="287"/>
  <c r="M14" i="287"/>
  <c r="L14" i="287"/>
  <c r="BT13" i="287"/>
  <c r="BO13" i="287"/>
  <c r="BN13" i="287"/>
  <c r="BM13" i="287"/>
  <c r="BL13" i="287"/>
  <c r="BK13" i="287"/>
  <c r="BJ13" i="287"/>
  <c r="X13" i="287"/>
  <c r="W13" i="287"/>
  <c r="T13" i="287"/>
  <c r="S13" i="287"/>
  <c r="P13" i="287"/>
  <c r="O13" i="287"/>
  <c r="L13" i="287"/>
  <c r="H13" i="287"/>
  <c r="H16" i="287" s="1"/>
  <c r="C13" i="287"/>
  <c r="H14" i="287" s="1"/>
  <c r="BT12" i="287"/>
  <c r="BO12" i="287"/>
  <c r="BN12" i="287"/>
  <c r="BM12" i="287"/>
  <c r="BL12" i="287"/>
  <c r="BK12" i="287"/>
  <c r="BJ12" i="287"/>
  <c r="V12" i="287"/>
  <c r="U12" i="287"/>
  <c r="R12" i="287"/>
  <c r="Q12" i="287"/>
  <c r="Q18" i="287" s="1"/>
  <c r="AA12" i="287" s="1"/>
  <c r="N12" i="287"/>
  <c r="M12" i="287"/>
  <c r="L12" i="287"/>
  <c r="H12" i="287"/>
  <c r="C17" i="287" s="1"/>
  <c r="C12" i="287"/>
  <c r="C16" i="287" s="1"/>
  <c r="C95" i="286"/>
  <c r="BO94" i="286"/>
  <c r="BN94" i="286"/>
  <c r="BM94" i="286"/>
  <c r="BL94" i="286"/>
  <c r="BK94" i="286"/>
  <c r="BJ94" i="286"/>
  <c r="W94" i="286"/>
  <c r="V94" i="286"/>
  <c r="S94" i="286"/>
  <c r="R94" i="286"/>
  <c r="O94" i="286"/>
  <c r="N94" i="286"/>
  <c r="L94" i="286"/>
  <c r="BO93" i="286"/>
  <c r="BN93" i="286"/>
  <c r="BM93" i="286"/>
  <c r="BL93" i="286"/>
  <c r="BK93" i="286"/>
  <c r="BJ93" i="286"/>
  <c r="X93" i="286"/>
  <c r="U93" i="286"/>
  <c r="T93" i="286"/>
  <c r="Q93" i="286"/>
  <c r="P93" i="286"/>
  <c r="M93" i="286"/>
  <c r="L93" i="286"/>
  <c r="BO92" i="286"/>
  <c r="BN92" i="286"/>
  <c r="BM92" i="286"/>
  <c r="BL92" i="286"/>
  <c r="BK92" i="286"/>
  <c r="BJ92" i="286"/>
  <c r="X92" i="286"/>
  <c r="V92" i="286"/>
  <c r="T92" i="286"/>
  <c r="R92" i="286"/>
  <c r="P92" i="286"/>
  <c r="N92" i="286"/>
  <c r="L92" i="286"/>
  <c r="BO91" i="286"/>
  <c r="BN91" i="286"/>
  <c r="BM91" i="286"/>
  <c r="BL91" i="286"/>
  <c r="BK91" i="286"/>
  <c r="BJ91" i="286"/>
  <c r="W91" i="286"/>
  <c r="U91" i="286"/>
  <c r="S91" i="286"/>
  <c r="Q91" i="286"/>
  <c r="O91" i="286"/>
  <c r="M91" i="286"/>
  <c r="L91" i="286"/>
  <c r="BO90" i="286"/>
  <c r="BN90" i="286"/>
  <c r="BM90" i="286"/>
  <c r="BL90" i="286"/>
  <c r="BK90" i="286"/>
  <c r="BJ90" i="286"/>
  <c r="X90" i="286"/>
  <c r="W90" i="286"/>
  <c r="T90" i="286"/>
  <c r="S90" i="286"/>
  <c r="P90" i="286"/>
  <c r="O90" i="286"/>
  <c r="L90" i="286"/>
  <c r="H90" i="286"/>
  <c r="C90" i="286"/>
  <c r="BO89" i="286"/>
  <c r="BN89" i="286"/>
  <c r="BM89" i="286"/>
  <c r="BL89" i="286"/>
  <c r="BK89" i="286"/>
  <c r="BJ89" i="286"/>
  <c r="V89" i="286"/>
  <c r="V95" i="286" s="1"/>
  <c r="AB90" i="286" s="1"/>
  <c r="AL90" i="286" s="1"/>
  <c r="AW90" i="286" s="1"/>
  <c r="U89" i="286"/>
  <c r="R89" i="286"/>
  <c r="Q89" i="286"/>
  <c r="Q95" i="286" s="1"/>
  <c r="AA89" i="286" s="1"/>
  <c r="AK89" i="286" s="1"/>
  <c r="N89" i="286"/>
  <c r="N95" i="286" s="1"/>
  <c r="Z90" i="286" s="1"/>
  <c r="M89" i="286"/>
  <c r="L89" i="286"/>
  <c r="H89" i="286"/>
  <c r="AI90" i="286" s="1"/>
  <c r="C89" i="286"/>
  <c r="C84" i="286"/>
  <c r="BO83" i="286"/>
  <c r="BN83" i="286"/>
  <c r="BM83" i="286"/>
  <c r="BL83" i="286"/>
  <c r="BK83" i="286"/>
  <c r="BJ83" i="286"/>
  <c r="W83" i="286"/>
  <c r="V83" i="286"/>
  <c r="S83" i="286"/>
  <c r="R83" i="286"/>
  <c r="O83" i="286"/>
  <c r="N83" i="286"/>
  <c r="L83" i="286"/>
  <c r="BO82" i="286"/>
  <c r="BN82" i="286"/>
  <c r="BM82" i="286"/>
  <c r="BL82" i="286"/>
  <c r="BK82" i="286"/>
  <c r="BJ82" i="286"/>
  <c r="X82" i="286"/>
  <c r="U82" i="286"/>
  <c r="T82" i="286"/>
  <c r="Q82" i="286"/>
  <c r="P82" i="286"/>
  <c r="M82" i="286"/>
  <c r="L82" i="286"/>
  <c r="BO81" i="286"/>
  <c r="BN81" i="286"/>
  <c r="BM81" i="286"/>
  <c r="BL81" i="286"/>
  <c r="BK81" i="286"/>
  <c r="BJ81" i="286"/>
  <c r="X81" i="286"/>
  <c r="V81" i="286"/>
  <c r="T81" i="286"/>
  <c r="R81" i="286"/>
  <c r="P81" i="286"/>
  <c r="N81" i="286"/>
  <c r="L81" i="286"/>
  <c r="BO80" i="286"/>
  <c r="BN80" i="286"/>
  <c r="BM80" i="286"/>
  <c r="BL80" i="286"/>
  <c r="BK80" i="286"/>
  <c r="BJ80" i="286"/>
  <c r="W80" i="286"/>
  <c r="U80" i="286"/>
  <c r="S80" i="286"/>
  <c r="Q80" i="286"/>
  <c r="O80" i="286"/>
  <c r="M80" i="286"/>
  <c r="L80" i="286"/>
  <c r="BO79" i="286"/>
  <c r="BN79" i="286"/>
  <c r="BM79" i="286"/>
  <c r="BL79" i="286"/>
  <c r="BK79" i="286"/>
  <c r="BJ79" i="286"/>
  <c r="X79" i="286"/>
  <c r="W79" i="286"/>
  <c r="T79" i="286"/>
  <c r="S79" i="286"/>
  <c r="P79" i="286"/>
  <c r="O79" i="286"/>
  <c r="L79" i="286"/>
  <c r="H79" i="286"/>
  <c r="H81" i="286" s="1"/>
  <c r="C79" i="286"/>
  <c r="AI80" i="286" s="1"/>
  <c r="BO78" i="286"/>
  <c r="BN78" i="286"/>
  <c r="BM78" i="286"/>
  <c r="BL78" i="286"/>
  <c r="BK78" i="286"/>
  <c r="BJ78" i="286"/>
  <c r="V78" i="286"/>
  <c r="V84" i="286" s="1"/>
  <c r="AB79" i="286" s="1"/>
  <c r="AL79" i="286" s="1"/>
  <c r="AW79" i="286" s="1"/>
  <c r="U78" i="286"/>
  <c r="R78" i="286"/>
  <c r="Q78" i="286"/>
  <c r="N78" i="286"/>
  <c r="N84" i="286" s="1"/>
  <c r="Z79" i="286" s="1"/>
  <c r="M78" i="286"/>
  <c r="L78" i="286"/>
  <c r="H78" i="286"/>
  <c r="C83" i="286" s="1"/>
  <c r="C78" i="286"/>
  <c r="C82" i="286" s="1"/>
  <c r="BV77" i="286"/>
  <c r="BV76" i="286"/>
  <c r="CC75" i="286"/>
  <c r="CC74" i="286"/>
  <c r="BV73" i="286"/>
  <c r="C73" i="286"/>
  <c r="BV72" i="286"/>
  <c r="BO72" i="286"/>
  <c r="BN72" i="286"/>
  <c r="BM72" i="286"/>
  <c r="BL72" i="286"/>
  <c r="BK72" i="286"/>
  <c r="BJ72" i="286"/>
  <c r="W72" i="286"/>
  <c r="V72" i="286"/>
  <c r="S72" i="286"/>
  <c r="R72" i="286"/>
  <c r="O72" i="286"/>
  <c r="N72" i="286"/>
  <c r="L72" i="286"/>
  <c r="CH71" i="286"/>
  <c r="BO71" i="286"/>
  <c r="BN71" i="286"/>
  <c r="BM71" i="286"/>
  <c r="BL71" i="286"/>
  <c r="BK71" i="286"/>
  <c r="BJ71" i="286"/>
  <c r="X71" i="286"/>
  <c r="U71" i="286"/>
  <c r="T71" i="286"/>
  <c r="Q71" i="286"/>
  <c r="P71" i="286"/>
  <c r="M71" i="286"/>
  <c r="L71" i="286"/>
  <c r="CH70" i="286"/>
  <c r="BO70" i="286"/>
  <c r="BN70" i="286"/>
  <c r="BM70" i="286"/>
  <c r="BL70" i="286"/>
  <c r="BK70" i="286"/>
  <c r="BJ70" i="286"/>
  <c r="X70" i="286"/>
  <c r="V70" i="286"/>
  <c r="T70" i="286"/>
  <c r="R70" i="286"/>
  <c r="P70" i="286"/>
  <c r="N70" i="286"/>
  <c r="L70" i="286"/>
  <c r="BV69" i="286"/>
  <c r="BO69" i="286"/>
  <c r="BN69" i="286"/>
  <c r="BM69" i="286"/>
  <c r="BL69" i="286"/>
  <c r="BK69" i="286"/>
  <c r="BJ69" i="286"/>
  <c r="W69" i="286"/>
  <c r="U69" i="286"/>
  <c r="S69" i="286"/>
  <c r="Q69" i="286"/>
  <c r="O69" i="286"/>
  <c r="M69" i="286"/>
  <c r="L69" i="286"/>
  <c r="BV68" i="286"/>
  <c r="BO68" i="286"/>
  <c r="BN68" i="286"/>
  <c r="BM68" i="286"/>
  <c r="BL68" i="286"/>
  <c r="BK68" i="286"/>
  <c r="BJ68" i="286"/>
  <c r="X68" i="286"/>
  <c r="W68" i="286"/>
  <c r="T68" i="286"/>
  <c r="S68" i="286"/>
  <c r="P68" i="286"/>
  <c r="O68" i="286"/>
  <c r="L68" i="286"/>
  <c r="H68" i="286"/>
  <c r="AI70" i="286" s="1"/>
  <c r="C68" i="286"/>
  <c r="H72" i="286" s="1"/>
  <c r="CC67" i="286"/>
  <c r="BO67" i="286"/>
  <c r="BN67" i="286"/>
  <c r="BM67" i="286"/>
  <c r="BL67" i="286"/>
  <c r="BK67" i="286"/>
  <c r="BJ67" i="286"/>
  <c r="V67" i="286"/>
  <c r="U67" i="286"/>
  <c r="R67" i="286"/>
  <c r="Q67" i="286"/>
  <c r="N67" i="286"/>
  <c r="M67" i="286"/>
  <c r="L67" i="286"/>
  <c r="H67" i="286"/>
  <c r="C70" i="286" s="1"/>
  <c r="C67" i="286"/>
  <c r="C71" i="286" s="1"/>
  <c r="CM66" i="286"/>
  <c r="CC66" i="286"/>
  <c r="CM65" i="286"/>
  <c r="BV65" i="286"/>
  <c r="BV64" i="286"/>
  <c r="C62" i="286"/>
  <c r="BV61" i="286"/>
  <c r="BO61" i="286"/>
  <c r="BN61" i="286"/>
  <c r="BM61" i="286"/>
  <c r="BL61" i="286"/>
  <c r="BK61" i="286"/>
  <c r="BJ61" i="286"/>
  <c r="W61" i="286"/>
  <c r="V61" i="286"/>
  <c r="S61" i="286"/>
  <c r="R61" i="286"/>
  <c r="O61" i="286"/>
  <c r="N61" i="286"/>
  <c r="L61" i="286"/>
  <c r="CM60" i="286"/>
  <c r="BV60" i="286"/>
  <c r="BO60" i="286"/>
  <c r="BN60" i="286"/>
  <c r="BM60" i="286"/>
  <c r="BL60" i="286"/>
  <c r="BK60" i="286"/>
  <c r="BJ60" i="286"/>
  <c r="X60" i="286"/>
  <c r="U60" i="286"/>
  <c r="T60" i="286"/>
  <c r="Q60" i="286"/>
  <c r="P60" i="286"/>
  <c r="M60" i="286"/>
  <c r="L60" i="286"/>
  <c r="CM59" i="286"/>
  <c r="CC59" i="286"/>
  <c r="BO59" i="286"/>
  <c r="BN59" i="286"/>
  <c r="BM59" i="286"/>
  <c r="BL59" i="286"/>
  <c r="BK59" i="286"/>
  <c r="BJ59" i="286"/>
  <c r="X59" i="286"/>
  <c r="V59" i="286"/>
  <c r="T59" i="286"/>
  <c r="R59" i="286"/>
  <c r="P59" i="286"/>
  <c r="N59" i="286"/>
  <c r="L59" i="286"/>
  <c r="CC58" i="286"/>
  <c r="BO58" i="286"/>
  <c r="BN58" i="286"/>
  <c r="BM58" i="286"/>
  <c r="BL58" i="286"/>
  <c r="BK58" i="286"/>
  <c r="BJ58" i="286"/>
  <c r="W58" i="286"/>
  <c r="U58" i="286"/>
  <c r="S58" i="286"/>
  <c r="Q58" i="286"/>
  <c r="O58" i="286"/>
  <c r="M58" i="286"/>
  <c r="L58" i="286"/>
  <c r="BV57" i="286"/>
  <c r="BO57" i="286"/>
  <c r="BN57" i="286"/>
  <c r="BM57" i="286"/>
  <c r="BL57" i="286"/>
  <c r="BK57" i="286"/>
  <c r="BJ57" i="286"/>
  <c r="X57" i="286"/>
  <c r="X62" i="286" s="1"/>
  <c r="AB59" i="286" s="1"/>
  <c r="AL59" i="286" s="1"/>
  <c r="AW59" i="286" s="1"/>
  <c r="W57" i="286"/>
  <c r="T57" i="286"/>
  <c r="S57" i="286"/>
  <c r="P57" i="286"/>
  <c r="P62" i="286" s="1"/>
  <c r="Z59" i="286" s="1"/>
  <c r="O57" i="286"/>
  <c r="L57" i="286"/>
  <c r="H57" i="286"/>
  <c r="H60" i="286" s="1"/>
  <c r="C57" i="286"/>
  <c r="H58" i="286" s="1"/>
  <c r="BV56" i="286"/>
  <c r="BO56" i="286"/>
  <c r="BN56" i="286"/>
  <c r="BM56" i="286"/>
  <c r="BL56" i="286"/>
  <c r="BK56" i="286"/>
  <c r="BJ56" i="286"/>
  <c r="V56" i="286"/>
  <c r="U56" i="286"/>
  <c r="R56" i="286"/>
  <c r="Q56" i="286"/>
  <c r="N56" i="286"/>
  <c r="M56" i="286"/>
  <c r="L56" i="286"/>
  <c r="H56" i="286"/>
  <c r="C61" i="286" s="1"/>
  <c r="C56" i="286"/>
  <c r="C60" i="286" s="1"/>
  <c r="CH55" i="286"/>
  <c r="CH54" i="286"/>
  <c r="BV53" i="286"/>
  <c r="BV52" i="286"/>
  <c r="CC51" i="286"/>
  <c r="C51" i="286"/>
  <c r="CC50" i="286"/>
  <c r="BO50" i="286"/>
  <c r="BN50" i="286"/>
  <c r="BM50" i="286"/>
  <c r="BL50" i="286"/>
  <c r="BK50" i="286"/>
  <c r="BJ50" i="286"/>
  <c r="W50" i="286"/>
  <c r="V50" i="286"/>
  <c r="S50" i="286"/>
  <c r="R50" i="286"/>
  <c r="O50" i="286"/>
  <c r="N50" i="286"/>
  <c r="L50" i="286"/>
  <c r="BV49" i="286"/>
  <c r="BO49" i="286"/>
  <c r="BN49" i="286"/>
  <c r="BM49" i="286"/>
  <c r="BL49" i="286"/>
  <c r="BK49" i="286"/>
  <c r="BJ49" i="286"/>
  <c r="X49" i="286"/>
  <c r="U49" i="286"/>
  <c r="T49" i="286"/>
  <c r="Q49" i="286"/>
  <c r="P49" i="286"/>
  <c r="M49" i="286"/>
  <c r="L49" i="286"/>
  <c r="BV48" i="286"/>
  <c r="BO48" i="286"/>
  <c r="BN48" i="286"/>
  <c r="BM48" i="286"/>
  <c r="BL48" i="286"/>
  <c r="BK48" i="286"/>
  <c r="BJ48" i="286"/>
  <c r="X48" i="286"/>
  <c r="V48" i="286"/>
  <c r="T48" i="286"/>
  <c r="R48" i="286"/>
  <c r="P48" i="286"/>
  <c r="N48" i="286"/>
  <c r="L48" i="286"/>
  <c r="BO47" i="286"/>
  <c r="BN47" i="286"/>
  <c r="BM47" i="286"/>
  <c r="BL47" i="286"/>
  <c r="BK47" i="286"/>
  <c r="BJ47" i="286"/>
  <c r="W47" i="286"/>
  <c r="U47" i="286"/>
  <c r="S47" i="286"/>
  <c r="Q47" i="286"/>
  <c r="O47" i="286"/>
  <c r="M47" i="286"/>
  <c r="L47" i="286"/>
  <c r="BO46" i="286"/>
  <c r="BN46" i="286"/>
  <c r="BM46" i="286"/>
  <c r="BL46" i="286"/>
  <c r="BK46" i="286"/>
  <c r="BJ46" i="286"/>
  <c r="X46" i="286"/>
  <c r="W46" i="286"/>
  <c r="T46" i="286"/>
  <c r="S46" i="286"/>
  <c r="P46" i="286"/>
  <c r="O46" i="286"/>
  <c r="L46" i="286"/>
  <c r="H46" i="286"/>
  <c r="H48" i="286" s="1"/>
  <c r="C46" i="286"/>
  <c r="AI47" i="286" s="1"/>
  <c r="BO45" i="286"/>
  <c r="BN45" i="286"/>
  <c r="BM45" i="286"/>
  <c r="BL45" i="286"/>
  <c r="BK45" i="286"/>
  <c r="BJ45" i="286"/>
  <c r="V45" i="286"/>
  <c r="U45" i="286"/>
  <c r="U51" i="286" s="1"/>
  <c r="AB45" i="286" s="1"/>
  <c r="AL45" i="286" s="1"/>
  <c r="AW45" i="286" s="1"/>
  <c r="R45" i="286"/>
  <c r="R51" i="286" s="1"/>
  <c r="AA46" i="286" s="1"/>
  <c r="Q45" i="286"/>
  <c r="N45" i="286"/>
  <c r="N51" i="286" s="1"/>
  <c r="Z46" i="286" s="1"/>
  <c r="M45" i="286"/>
  <c r="M51" i="286" s="1"/>
  <c r="Z45" i="286" s="1"/>
  <c r="L45" i="286"/>
  <c r="H45" i="286"/>
  <c r="C50" i="286" s="1"/>
  <c r="C45" i="286"/>
  <c r="C49" i="286" s="1"/>
  <c r="BT41" i="286"/>
  <c r="BT40" i="286"/>
  <c r="C40" i="286"/>
  <c r="CA39" i="286"/>
  <c r="BO39" i="286"/>
  <c r="BN39" i="286"/>
  <c r="BM39" i="286"/>
  <c r="BL39" i="286"/>
  <c r="BK39" i="286"/>
  <c r="BJ39" i="286"/>
  <c r="W39" i="286"/>
  <c r="V39" i="286"/>
  <c r="S39" i="286"/>
  <c r="R39" i="286"/>
  <c r="O39" i="286"/>
  <c r="N39" i="286"/>
  <c r="L39" i="286"/>
  <c r="CA38" i="286"/>
  <c r="BO38" i="286"/>
  <c r="BN38" i="286"/>
  <c r="BM38" i="286"/>
  <c r="BL38" i="286"/>
  <c r="BK38" i="286"/>
  <c r="BJ38" i="286"/>
  <c r="X38" i="286"/>
  <c r="U38" i="286"/>
  <c r="T38" i="286"/>
  <c r="Q38" i="286"/>
  <c r="P38" i="286"/>
  <c r="M38" i="286"/>
  <c r="L38" i="286"/>
  <c r="BT37" i="286"/>
  <c r="BO37" i="286"/>
  <c r="BN37" i="286"/>
  <c r="BM37" i="286"/>
  <c r="BL37" i="286"/>
  <c r="BK37" i="286"/>
  <c r="BJ37" i="286"/>
  <c r="X37" i="286"/>
  <c r="V37" i="286"/>
  <c r="T37" i="286"/>
  <c r="R37" i="286"/>
  <c r="P37" i="286"/>
  <c r="N37" i="286"/>
  <c r="L37" i="286"/>
  <c r="BT36" i="286"/>
  <c r="BO36" i="286"/>
  <c r="BN36" i="286"/>
  <c r="BM36" i="286"/>
  <c r="BL36" i="286"/>
  <c r="BK36" i="286"/>
  <c r="BJ36" i="286"/>
  <c r="W36" i="286"/>
  <c r="U36" i="286"/>
  <c r="S36" i="286"/>
  <c r="Q36" i="286"/>
  <c r="O36" i="286"/>
  <c r="M36" i="286"/>
  <c r="L36" i="286"/>
  <c r="CF35" i="286"/>
  <c r="BO35" i="286"/>
  <c r="BN35" i="286"/>
  <c r="BM35" i="286"/>
  <c r="BL35" i="286"/>
  <c r="BK35" i="286"/>
  <c r="BJ35" i="286"/>
  <c r="X35" i="286"/>
  <c r="W35" i="286"/>
  <c r="T35" i="286"/>
  <c r="S35" i="286"/>
  <c r="P35" i="286"/>
  <c r="O35" i="286"/>
  <c r="L35" i="286"/>
  <c r="H35" i="286"/>
  <c r="AI37" i="286" s="1"/>
  <c r="C35" i="286"/>
  <c r="H39" i="286" s="1"/>
  <c r="CF34" i="286"/>
  <c r="BO34" i="286"/>
  <c r="BN34" i="286"/>
  <c r="BM34" i="286"/>
  <c r="BL34" i="286"/>
  <c r="BK34" i="286"/>
  <c r="BJ34" i="286"/>
  <c r="V34" i="286"/>
  <c r="U34" i="286"/>
  <c r="R34" i="286"/>
  <c r="R40" i="286" s="1"/>
  <c r="AA35" i="286" s="1"/>
  <c r="Q34" i="286"/>
  <c r="N34" i="286"/>
  <c r="M34" i="286"/>
  <c r="L34" i="286"/>
  <c r="H34" i="286"/>
  <c r="C37" i="286" s="1"/>
  <c r="C34" i="286"/>
  <c r="C38" i="286" s="1"/>
  <c r="BT33" i="286"/>
  <c r="BT32" i="286"/>
  <c r="CA31" i="286"/>
  <c r="CA30" i="286"/>
  <c r="CQ29" i="286"/>
  <c r="BT29" i="286"/>
  <c r="C29" i="286"/>
  <c r="BT28" i="286"/>
  <c r="BO28" i="286"/>
  <c r="BN28" i="286"/>
  <c r="BM28" i="286"/>
  <c r="BL28" i="286"/>
  <c r="BK28" i="286"/>
  <c r="BJ28" i="286"/>
  <c r="W28" i="286"/>
  <c r="V28" i="286"/>
  <c r="S28" i="286"/>
  <c r="R28" i="286"/>
  <c r="O28" i="286"/>
  <c r="N28" i="286"/>
  <c r="L28" i="286"/>
  <c r="BO27" i="286"/>
  <c r="BN27" i="286"/>
  <c r="BM27" i="286"/>
  <c r="BL27" i="286"/>
  <c r="BK27" i="286"/>
  <c r="BJ27" i="286"/>
  <c r="X27" i="286"/>
  <c r="U27" i="286"/>
  <c r="T27" i="286"/>
  <c r="Q27" i="286"/>
  <c r="P27" i="286"/>
  <c r="M27" i="286"/>
  <c r="L27" i="286"/>
  <c r="BO26" i="286"/>
  <c r="BN26" i="286"/>
  <c r="BM26" i="286"/>
  <c r="BL26" i="286"/>
  <c r="BK26" i="286"/>
  <c r="BJ26" i="286"/>
  <c r="X26" i="286"/>
  <c r="V26" i="286"/>
  <c r="T26" i="286"/>
  <c r="R26" i="286"/>
  <c r="P26" i="286"/>
  <c r="N26" i="286"/>
  <c r="L26" i="286"/>
  <c r="BT25" i="286"/>
  <c r="BO25" i="286"/>
  <c r="BN25" i="286"/>
  <c r="BM25" i="286"/>
  <c r="BL25" i="286"/>
  <c r="BK25" i="286"/>
  <c r="BJ25" i="286"/>
  <c r="W25" i="286"/>
  <c r="U25" i="286"/>
  <c r="S25" i="286"/>
  <c r="Q25" i="286"/>
  <c r="O25" i="286"/>
  <c r="M25" i="286"/>
  <c r="L25" i="286"/>
  <c r="CK24" i="286"/>
  <c r="BT24" i="286"/>
  <c r="BO24" i="286"/>
  <c r="BN24" i="286"/>
  <c r="BM24" i="286"/>
  <c r="BL24" i="286"/>
  <c r="BK24" i="286"/>
  <c r="BJ24" i="286"/>
  <c r="X24" i="286"/>
  <c r="W24" i="286"/>
  <c r="W29" i="286" s="1"/>
  <c r="AB25" i="286" s="1"/>
  <c r="AL25" i="286" s="1"/>
  <c r="AW25" i="286" s="1"/>
  <c r="T24" i="286"/>
  <c r="S24" i="286"/>
  <c r="S29" i="286" s="1"/>
  <c r="AA25" i="286" s="1"/>
  <c r="P24" i="286"/>
  <c r="O24" i="286"/>
  <c r="O29" i="286" s="1"/>
  <c r="Z25" i="286" s="1"/>
  <c r="L24" i="286"/>
  <c r="H24" i="286"/>
  <c r="AI26" i="286" s="1"/>
  <c r="C24" i="286"/>
  <c r="AI25" i="286" s="1"/>
  <c r="CQ23" i="286"/>
  <c r="CK23" i="286"/>
  <c r="CA23" i="286"/>
  <c r="BO23" i="286"/>
  <c r="BN23" i="286"/>
  <c r="BM23" i="286"/>
  <c r="BL23" i="286"/>
  <c r="BK23" i="286"/>
  <c r="BJ23" i="286"/>
  <c r="V23" i="286"/>
  <c r="U23" i="286"/>
  <c r="R23" i="286"/>
  <c r="Q23" i="286"/>
  <c r="N23" i="286"/>
  <c r="M23" i="286"/>
  <c r="L23" i="286"/>
  <c r="H23" i="286"/>
  <c r="C28" i="286" s="1"/>
  <c r="C23" i="286"/>
  <c r="C27" i="286" s="1"/>
  <c r="CA22" i="286"/>
  <c r="BT21" i="286"/>
  <c r="BT20" i="286"/>
  <c r="CF19" i="286"/>
  <c r="CF18" i="286"/>
  <c r="C18" i="286"/>
  <c r="BT17" i="286"/>
  <c r="BO17" i="286"/>
  <c r="BN17" i="286"/>
  <c r="BM17" i="286"/>
  <c r="BL17" i="286"/>
  <c r="BK17" i="286"/>
  <c r="BJ17" i="286"/>
  <c r="W17" i="286"/>
  <c r="V17" i="286"/>
  <c r="S17" i="286"/>
  <c r="R17" i="286"/>
  <c r="O17" i="286"/>
  <c r="N17" i="286"/>
  <c r="L17" i="286"/>
  <c r="BT16" i="286"/>
  <c r="BO16" i="286"/>
  <c r="BN16" i="286"/>
  <c r="BM16" i="286"/>
  <c r="BL16" i="286"/>
  <c r="BK16" i="286"/>
  <c r="BJ16" i="286"/>
  <c r="X16" i="286"/>
  <c r="U16" i="286"/>
  <c r="T16" i="286"/>
  <c r="Q16" i="286"/>
  <c r="P16" i="286"/>
  <c r="M16" i="286"/>
  <c r="L16" i="286"/>
  <c r="CA15" i="286"/>
  <c r="BO15" i="286"/>
  <c r="BN15" i="286"/>
  <c r="BM15" i="286"/>
  <c r="BL15" i="286"/>
  <c r="BK15" i="286"/>
  <c r="BJ15" i="286"/>
  <c r="X15" i="286"/>
  <c r="V15" i="286"/>
  <c r="T15" i="286"/>
  <c r="R15" i="286"/>
  <c r="P15" i="286"/>
  <c r="N15" i="286"/>
  <c r="L15" i="286"/>
  <c r="CA14" i="286"/>
  <c r="BO14" i="286"/>
  <c r="BN14" i="286"/>
  <c r="BM14" i="286"/>
  <c r="BL14" i="286"/>
  <c r="BK14" i="286"/>
  <c r="BJ14" i="286"/>
  <c r="W14" i="286"/>
  <c r="U14" i="286"/>
  <c r="S14" i="286"/>
  <c r="Q14" i="286"/>
  <c r="O14" i="286"/>
  <c r="M14" i="286"/>
  <c r="L14" i="286"/>
  <c r="BT13" i="286"/>
  <c r="BO13" i="286"/>
  <c r="BN13" i="286"/>
  <c r="BM13" i="286"/>
  <c r="BL13" i="286"/>
  <c r="BK13" i="286"/>
  <c r="BJ13" i="286"/>
  <c r="X13" i="286"/>
  <c r="W13" i="286"/>
  <c r="T13" i="286"/>
  <c r="S13" i="286"/>
  <c r="P13" i="286"/>
  <c r="O13" i="286"/>
  <c r="L13" i="286"/>
  <c r="H13" i="286"/>
  <c r="AI15" i="286" s="1"/>
  <c r="C13" i="286"/>
  <c r="H17" i="286" s="1"/>
  <c r="BT12" i="286"/>
  <c r="BO12" i="286"/>
  <c r="BN12" i="286"/>
  <c r="BM12" i="286"/>
  <c r="BL12" i="286"/>
  <c r="BK12" i="286"/>
  <c r="BJ12" i="286"/>
  <c r="V12" i="286"/>
  <c r="V18" i="286" s="1"/>
  <c r="AB13" i="286" s="1"/>
  <c r="AL13" i="286" s="1"/>
  <c r="AW13" i="286" s="1"/>
  <c r="U12" i="286"/>
  <c r="R12" i="286"/>
  <c r="Q12" i="286"/>
  <c r="N12" i="286"/>
  <c r="N18" i="286" s="1"/>
  <c r="Z13" i="286" s="1"/>
  <c r="M12" i="286"/>
  <c r="L12" i="286"/>
  <c r="H12" i="286"/>
  <c r="C15" i="286" s="1"/>
  <c r="C12" i="286"/>
  <c r="C16" i="286" s="1"/>
  <c r="C95" i="285"/>
  <c r="BO94" i="285"/>
  <c r="BN94" i="285"/>
  <c r="BM94" i="285"/>
  <c r="BL94" i="285"/>
  <c r="BK94" i="285"/>
  <c r="BJ94" i="285"/>
  <c r="W94" i="285"/>
  <c r="V94" i="285"/>
  <c r="S94" i="285"/>
  <c r="R94" i="285"/>
  <c r="O94" i="285"/>
  <c r="N94" i="285"/>
  <c r="L94" i="285"/>
  <c r="BO93" i="285"/>
  <c r="BN93" i="285"/>
  <c r="BM93" i="285"/>
  <c r="BL93" i="285"/>
  <c r="BK93" i="285"/>
  <c r="BJ93" i="285"/>
  <c r="X93" i="285"/>
  <c r="U93" i="285"/>
  <c r="T93" i="285"/>
  <c r="Q93" i="285"/>
  <c r="P93" i="285"/>
  <c r="M93" i="285"/>
  <c r="L93" i="285"/>
  <c r="BO92" i="285"/>
  <c r="BN92" i="285"/>
  <c r="BM92" i="285"/>
  <c r="BL92" i="285"/>
  <c r="BK92" i="285"/>
  <c r="BJ92" i="285"/>
  <c r="X92" i="285"/>
  <c r="V92" i="285"/>
  <c r="T92" i="285"/>
  <c r="R92" i="285"/>
  <c r="P92" i="285"/>
  <c r="N92" i="285"/>
  <c r="L92" i="285"/>
  <c r="BO91" i="285"/>
  <c r="BN91" i="285"/>
  <c r="BM91" i="285"/>
  <c r="BL91" i="285"/>
  <c r="BK91" i="285"/>
  <c r="BJ91" i="285"/>
  <c r="W91" i="285"/>
  <c r="U91" i="285"/>
  <c r="S91" i="285"/>
  <c r="Q91" i="285"/>
  <c r="O91" i="285"/>
  <c r="M91" i="285"/>
  <c r="L91" i="285"/>
  <c r="BO90" i="285"/>
  <c r="BN90" i="285"/>
  <c r="BM90" i="285"/>
  <c r="BL90" i="285"/>
  <c r="BK90" i="285"/>
  <c r="BJ90" i="285"/>
  <c r="X90" i="285"/>
  <c r="W90" i="285"/>
  <c r="T90" i="285"/>
  <c r="S90" i="285"/>
  <c r="P90" i="285"/>
  <c r="O90" i="285"/>
  <c r="L90" i="285"/>
  <c r="H90" i="285"/>
  <c r="AI92" i="285" s="1"/>
  <c r="C90" i="285"/>
  <c r="H91" i="285" s="1"/>
  <c r="BO89" i="285"/>
  <c r="BN89" i="285"/>
  <c r="BM89" i="285"/>
  <c r="BL89" i="285"/>
  <c r="BK89" i="285"/>
  <c r="BJ89" i="285"/>
  <c r="V89" i="285"/>
  <c r="U89" i="285"/>
  <c r="R89" i="285"/>
  <c r="Q89" i="285"/>
  <c r="N89" i="285"/>
  <c r="M89" i="285"/>
  <c r="L89" i="285"/>
  <c r="H89" i="285"/>
  <c r="C94" i="285" s="1"/>
  <c r="C89" i="285"/>
  <c r="C93" i="285" s="1"/>
  <c r="C84" i="285"/>
  <c r="BO83" i="285"/>
  <c r="BN83" i="285"/>
  <c r="BM83" i="285"/>
  <c r="BL83" i="285"/>
  <c r="BK83" i="285"/>
  <c r="BJ83" i="285"/>
  <c r="W83" i="285"/>
  <c r="V83" i="285"/>
  <c r="S83" i="285"/>
  <c r="R83" i="285"/>
  <c r="O83" i="285"/>
  <c r="N83" i="285"/>
  <c r="L83" i="285"/>
  <c r="BO82" i="285"/>
  <c r="BN82" i="285"/>
  <c r="BM82" i="285"/>
  <c r="BL82" i="285"/>
  <c r="BK82" i="285"/>
  <c r="BJ82" i="285"/>
  <c r="X82" i="285"/>
  <c r="U82" i="285"/>
  <c r="T82" i="285"/>
  <c r="Q82" i="285"/>
  <c r="P82" i="285"/>
  <c r="M82" i="285"/>
  <c r="L82" i="285"/>
  <c r="BO81" i="285"/>
  <c r="BN81" i="285"/>
  <c r="BM81" i="285"/>
  <c r="BL81" i="285"/>
  <c r="BK81" i="285"/>
  <c r="BJ81" i="285"/>
  <c r="X81" i="285"/>
  <c r="V81" i="285"/>
  <c r="T81" i="285"/>
  <c r="R81" i="285"/>
  <c r="P81" i="285"/>
  <c r="N81" i="285"/>
  <c r="L81" i="285"/>
  <c r="BO80" i="285"/>
  <c r="BN80" i="285"/>
  <c r="BM80" i="285"/>
  <c r="BL80" i="285"/>
  <c r="BK80" i="285"/>
  <c r="BJ80" i="285"/>
  <c r="W80" i="285"/>
  <c r="U80" i="285"/>
  <c r="S80" i="285"/>
  <c r="Q80" i="285"/>
  <c r="O80" i="285"/>
  <c r="M80" i="285"/>
  <c r="L80" i="285"/>
  <c r="BO79" i="285"/>
  <c r="BN79" i="285"/>
  <c r="BM79" i="285"/>
  <c r="BL79" i="285"/>
  <c r="BK79" i="285"/>
  <c r="BJ79" i="285"/>
  <c r="X79" i="285"/>
  <c r="W79" i="285"/>
  <c r="T79" i="285"/>
  <c r="S79" i="285"/>
  <c r="P79" i="285"/>
  <c r="O79" i="285"/>
  <c r="L79" i="285"/>
  <c r="H79" i="285"/>
  <c r="C79" i="285"/>
  <c r="BO78" i="285"/>
  <c r="BN78" i="285"/>
  <c r="BM78" i="285"/>
  <c r="BL78" i="285"/>
  <c r="BK78" i="285"/>
  <c r="BJ78" i="285"/>
  <c r="V78" i="285"/>
  <c r="V84" i="285" s="1"/>
  <c r="AB79" i="285" s="1"/>
  <c r="AL79" i="285" s="1"/>
  <c r="AW79" i="285" s="1"/>
  <c r="U78" i="285"/>
  <c r="U84" i="285" s="1"/>
  <c r="AB78" i="285" s="1"/>
  <c r="AL78" i="285" s="1"/>
  <c r="AW78" i="285" s="1"/>
  <c r="R78" i="285"/>
  <c r="Q78" i="285"/>
  <c r="N78" i="285"/>
  <c r="N84" i="285" s="1"/>
  <c r="Z79" i="285" s="1"/>
  <c r="M78" i="285"/>
  <c r="M84" i="285" s="1"/>
  <c r="Z78" i="285" s="1"/>
  <c r="L78" i="285"/>
  <c r="H78" i="285"/>
  <c r="C78" i="285"/>
  <c r="BV77" i="285"/>
  <c r="BV76" i="285"/>
  <c r="CC75" i="285"/>
  <c r="CC74" i="285"/>
  <c r="BV73" i="285"/>
  <c r="C73" i="285"/>
  <c r="BV72" i="285"/>
  <c r="BO72" i="285"/>
  <c r="BN72" i="285"/>
  <c r="BM72" i="285"/>
  <c r="BL72" i="285"/>
  <c r="BK72" i="285"/>
  <c r="BJ72" i="285"/>
  <c r="W72" i="285"/>
  <c r="V72" i="285"/>
  <c r="S72" i="285"/>
  <c r="R72" i="285"/>
  <c r="O72" i="285"/>
  <c r="N72" i="285"/>
  <c r="L72" i="285"/>
  <c r="CH71" i="285"/>
  <c r="BO71" i="285"/>
  <c r="BN71" i="285"/>
  <c r="BM71" i="285"/>
  <c r="BL71" i="285"/>
  <c r="BK71" i="285"/>
  <c r="BJ71" i="285"/>
  <c r="X71" i="285"/>
  <c r="U71" i="285"/>
  <c r="T71" i="285"/>
  <c r="Q71" i="285"/>
  <c r="P71" i="285"/>
  <c r="M71" i="285"/>
  <c r="L71" i="285"/>
  <c r="CH70" i="285"/>
  <c r="BO70" i="285"/>
  <c r="BN70" i="285"/>
  <c r="BM70" i="285"/>
  <c r="BL70" i="285"/>
  <c r="BK70" i="285"/>
  <c r="BJ70" i="285"/>
  <c r="X70" i="285"/>
  <c r="V70" i="285"/>
  <c r="T70" i="285"/>
  <c r="R70" i="285"/>
  <c r="P70" i="285"/>
  <c r="N70" i="285"/>
  <c r="L70" i="285"/>
  <c r="BV69" i="285"/>
  <c r="BO69" i="285"/>
  <c r="BN69" i="285"/>
  <c r="BM69" i="285"/>
  <c r="BL69" i="285"/>
  <c r="BK69" i="285"/>
  <c r="BJ69" i="285"/>
  <c r="W69" i="285"/>
  <c r="U69" i="285"/>
  <c r="S69" i="285"/>
  <c r="Q69" i="285"/>
  <c r="O69" i="285"/>
  <c r="M69" i="285"/>
  <c r="L69" i="285"/>
  <c r="BV68" i="285"/>
  <c r="BO68" i="285"/>
  <c r="BN68" i="285"/>
  <c r="BM68" i="285"/>
  <c r="BL68" i="285"/>
  <c r="BK68" i="285"/>
  <c r="BJ68" i="285"/>
  <c r="X68" i="285"/>
  <c r="W68" i="285"/>
  <c r="T68" i="285"/>
  <c r="T73" i="285" s="1"/>
  <c r="AA70" i="285" s="1"/>
  <c r="S68" i="285"/>
  <c r="P68" i="285"/>
  <c r="O68" i="285"/>
  <c r="L68" i="285"/>
  <c r="H68" i="285"/>
  <c r="H71" i="285" s="1"/>
  <c r="C68" i="285"/>
  <c r="AI69" i="285" s="1"/>
  <c r="CC67" i="285"/>
  <c r="BO67" i="285"/>
  <c r="BN67" i="285"/>
  <c r="BM67" i="285"/>
  <c r="BL67" i="285"/>
  <c r="BK67" i="285"/>
  <c r="BJ67" i="285"/>
  <c r="V67" i="285"/>
  <c r="V73" i="285" s="1"/>
  <c r="AB68" i="285" s="1"/>
  <c r="AL68" i="285" s="1"/>
  <c r="AW68" i="285" s="1"/>
  <c r="U67" i="285"/>
  <c r="R67" i="285"/>
  <c r="Q67" i="285"/>
  <c r="Q73" i="285" s="1"/>
  <c r="AA67" i="285" s="1"/>
  <c r="N67" i="285"/>
  <c r="N73" i="285" s="1"/>
  <c r="Z68" i="285" s="1"/>
  <c r="M67" i="285"/>
  <c r="L67" i="285"/>
  <c r="H67" i="285"/>
  <c r="C72" i="285" s="1"/>
  <c r="C67" i="285"/>
  <c r="C69" i="285" s="1"/>
  <c r="CM66" i="285"/>
  <c r="CC66" i="285"/>
  <c r="CM65" i="285"/>
  <c r="BV65" i="285"/>
  <c r="BV64" i="285"/>
  <c r="C62" i="285"/>
  <c r="BV61" i="285"/>
  <c r="BO61" i="285"/>
  <c r="BN61" i="285"/>
  <c r="BM61" i="285"/>
  <c r="BL61" i="285"/>
  <c r="BK61" i="285"/>
  <c r="BJ61" i="285"/>
  <c r="W61" i="285"/>
  <c r="V61" i="285"/>
  <c r="S61" i="285"/>
  <c r="R61" i="285"/>
  <c r="O61" i="285"/>
  <c r="N61" i="285"/>
  <c r="L61" i="285"/>
  <c r="CM60" i="285"/>
  <c r="BV60" i="285"/>
  <c r="BO60" i="285"/>
  <c r="BN60" i="285"/>
  <c r="BM60" i="285"/>
  <c r="BL60" i="285"/>
  <c r="BK60" i="285"/>
  <c r="BJ60" i="285"/>
  <c r="X60" i="285"/>
  <c r="U60" i="285"/>
  <c r="T60" i="285"/>
  <c r="Q60" i="285"/>
  <c r="P60" i="285"/>
  <c r="M60" i="285"/>
  <c r="L60" i="285"/>
  <c r="CM59" i="285"/>
  <c r="CC59" i="285"/>
  <c r="BO59" i="285"/>
  <c r="BN59" i="285"/>
  <c r="BM59" i="285"/>
  <c r="BL59" i="285"/>
  <c r="BK59" i="285"/>
  <c r="BJ59" i="285"/>
  <c r="X59" i="285"/>
  <c r="V59" i="285"/>
  <c r="T59" i="285"/>
  <c r="R59" i="285"/>
  <c r="P59" i="285"/>
  <c r="N59" i="285"/>
  <c r="L59" i="285"/>
  <c r="CC58" i="285"/>
  <c r="BO58" i="285"/>
  <c r="BN58" i="285"/>
  <c r="BM58" i="285"/>
  <c r="BL58" i="285"/>
  <c r="BK58" i="285"/>
  <c r="BJ58" i="285"/>
  <c r="W58" i="285"/>
  <c r="U58" i="285"/>
  <c r="S58" i="285"/>
  <c r="Q58" i="285"/>
  <c r="O58" i="285"/>
  <c r="M58" i="285"/>
  <c r="L58" i="285"/>
  <c r="BV57" i="285"/>
  <c r="BO57" i="285"/>
  <c r="BN57" i="285"/>
  <c r="BM57" i="285"/>
  <c r="BL57" i="285"/>
  <c r="BK57" i="285"/>
  <c r="BJ57" i="285"/>
  <c r="X57" i="285"/>
  <c r="W57" i="285"/>
  <c r="T57" i="285"/>
  <c r="S57" i="285"/>
  <c r="P57" i="285"/>
  <c r="O57" i="285"/>
  <c r="L57" i="285"/>
  <c r="H57" i="285"/>
  <c r="H59" i="285" s="1"/>
  <c r="C57" i="285"/>
  <c r="H61" i="285" s="1"/>
  <c r="BV56" i="285"/>
  <c r="BO56" i="285"/>
  <c r="BN56" i="285"/>
  <c r="BM56" i="285"/>
  <c r="BL56" i="285"/>
  <c r="BK56" i="285"/>
  <c r="BJ56" i="285"/>
  <c r="V56" i="285"/>
  <c r="U56" i="285"/>
  <c r="R56" i="285"/>
  <c r="Q56" i="285"/>
  <c r="N56" i="285"/>
  <c r="M56" i="285"/>
  <c r="L56" i="285"/>
  <c r="H56" i="285"/>
  <c r="C61" i="285" s="1"/>
  <c r="C56" i="285"/>
  <c r="C60" i="285" s="1"/>
  <c r="CH55" i="285"/>
  <c r="CH54" i="285"/>
  <c r="BV53" i="285"/>
  <c r="BV52" i="285"/>
  <c r="CC51" i="285"/>
  <c r="C51" i="285"/>
  <c r="CC50" i="285"/>
  <c r="BO50" i="285"/>
  <c r="BN50" i="285"/>
  <c r="BM50" i="285"/>
  <c r="BL50" i="285"/>
  <c r="BK50" i="285"/>
  <c r="BJ50" i="285"/>
  <c r="W50" i="285"/>
  <c r="V50" i="285"/>
  <c r="S50" i="285"/>
  <c r="R50" i="285"/>
  <c r="O50" i="285"/>
  <c r="N50" i="285"/>
  <c r="L50" i="285"/>
  <c r="BV49" i="285"/>
  <c r="BO49" i="285"/>
  <c r="BN49" i="285"/>
  <c r="BM49" i="285"/>
  <c r="BL49" i="285"/>
  <c r="BK49" i="285"/>
  <c r="BJ49" i="285"/>
  <c r="X49" i="285"/>
  <c r="U49" i="285"/>
  <c r="T49" i="285"/>
  <c r="Q49" i="285"/>
  <c r="P49" i="285"/>
  <c r="M49" i="285"/>
  <c r="L49" i="285"/>
  <c r="BV48" i="285"/>
  <c r="BO48" i="285"/>
  <c r="BN48" i="285"/>
  <c r="BM48" i="285"/>
  <c r="BL48" i="285"/>
  <c r="BK48" i="285"/>
  <c r="BJ48" i="285"/>
  <c r="X48" i="285"/>
  <c r="V48" i="285"/>
  <c r="T48" i="285"/>
  <c r="R48" i="285"/>
  <c r="P48" i="285"/>
  <c r="N48" i="285"/>
  <c r="L48" i="285"/>
  <c r="BO47" i="285"/>
  <c r="BN47" i="285"/>
  <c r="BM47" i="285"/>
  <c r="BL47" i="285"/>
  <c r="BK47" i="285"/>
  <c r="BJ47" i="285"/>
  <c r="W47" i="285"/>
  <c r="U47" i="285"/>
  <c r="S47" i="285"/>
  <c r="Q47" i="285"/>
  <c r="O47" i="285"/>
  <c r="M47" i="285"/>
  <c r="L47" i="285"/>
  <c r="BO46" i="285"/>
  <c r="BN46" i="285"/>
  <c r="BM46" i="285"/>
  <c r="BL46" i="285"/>
  <c r="BK46" i="285"/>
  <c r="BJ46" i="285"/>
  <c r="X46" i="285"/>
  <c r="W46" i="285"/>
  <c r="T46" i="285"/>
  <c r="T51" i="285" s="1"/>
  <c r="AA48" i="285" s="1"/>
  <c r="S46" i="285"/>
  <c r="P46" i="285"/>
  <c r="O46" i="285"/>
  <c r="L46" i="285"/>
  <c r="H46" i="285"/>
  <c r="H49" i="285" s="1"/>
  <c r="C46" i="285"/>
  <c r="H50" i="285" s="1"/>
  <c r="BO45" i="285"/>
  <c r="BN45" i="285"/>
  <c r="BM45" i="285"/>
  <c r="BL45" i="285"/>
  <c r="BK45" i="285"/>
  <c r="BJ45" i="285"/>
  <c r="V45" i="285"/>
  <c r="V51" i="285" s="1"/>
  <c r="AB46" i="285" s="1"/>
  <c r="AL46" i="285" s="1"/>
  <c r="AW46" i="285" s="1"/>
  <c r="U45" i="285"/>
  <c r="U51" i="285" s="1"/>
  <c r="AB45" i="285" s="1"/>
  <c r="AL45" i="285" s="1"/>
  <c r="AW45" i="285" s="1"/>
  <c r="R45" i="285"/>
  <c r="R51" i="285" s="1"/>
  <c r="AA46" i="285" s="1"/>
  <c r="Q45" i="285"/>
  <c r="N45" i="285"/>
  <c r="N51" i="285" s="1"/>
  <c r="Z46" i="285" s="1"/>
  <c r="M45" i="285"/>
  <c r="M51" i="285" s="1"/>
  <c r="Z45" i="285" s="1"/>
  <c r="L45" i="285"/>
  <c r="H45" i="285"/>
  <c r="C48" i="285" s="1"/>
  <c r="C45" i="285"/>
  <c r="C49" i="285" s="1"/>
  <c r="BT41" i="285"/>
  <c r="BT40" i="285"/>
  <c r="C40" i="285"/>
  <c r="CA39" i="285"/>
  <c r="BO39" i="285"/>
  <c r="BN39" i="285"/>
  <c r="BM39" i="285"/>
  <c r="BL39" i="285"/>
  <c r="BK39" i="285"/>
  <c r="BJ39" i="285"/>
  <c r="W39" i="285"/>
  <c r="V39" i="285"/>
  <c r="S39" i="285"/>
  <c r="R39" i="285"/>
  <c r="O39" i="285"/>
  <c r="N39" i="285"/>
  <c r="L39" i="285"/>
  <c r="CA38" i="285"/>
  <c r="BO38" i="285"/>
  <c r="BN38" i="285"/>
  <c r="BM38" i="285"/>
  <c r="BL38" i="285"/>
  <c r="BK38" i="285"/>
  <c r="BJ38" i="285"/>
  <c r="X38" i="285"/>
  <c r="U38" i="285"/>
  <c r="T38" i="285"/>
  <c r="Q38" i="285"/>
  <c r="P38" i="285"/>
  <c r="M38" i="285"/>
  <c r="L38" i="285"/>
  <c r="BT37" i="285"/>
  <c r="BO37" i="285"/>
  <c r="BN37" i="285"/>
  <c r="BM37" i="285"/>
  <c r="BL37" i="285"/>
  <c r="BK37" i="285"/>
  <c r="BJ37" i="285"/>
  <c r="X37" i="285"/>
  <c r="V37" i="285"/>
  <c r="T37" i="285"/>
  <c r="R37" i="285"/>
  <c r="P37" i="285"/>
  <c r="N37" i="285"/>
  <c r="L37" i="285"/>
  <c r="BT36" i="285"/>
  <c r="BO36" i="285"/>
  <c r="BN36" i="285"/>
  <c r="BM36" i="285"/>
  <c r="BL36" i="285"/>
  <c r="BK36" i="285"/>
  <c r="BJ36" i="285"/>
  <c r="W36" i="285"/>
  <c r="U36" i="285"/>
  <c r="S36" i="285"/>
  <c r="Q36" i="285"/>
  <c r="O36" i="285"/>
  <c r="M36" i="285"/>
  <c r="L36" i="285"/>
  <c r="CF35" i="285"/>
  <c r="BO35" i="285"/>
  <c r="BN35" i="285"/>
  <c r="BM35" i="285"/>
  <c r="BL35" i="285"/>
  <c r="BK35" i="285"/>
  <c r="BJ35" i="285"/>
  <c r="X35" i="285"/>
  <c r="X40" i="285" s="1"/>
  <c r="AB37" i="285" s="1"/>
  <c r="AL37" i="285" s="1"/>
  <c r="AW37" i="285" s="1"/>
  <c r="W35" i="285"/>
  <c r="T35" i="285"/>
  <c r="S35" i="285"/>
  <c r="P35" i="285"/>
  <c r="P40" i="285" s="1"/>
  <c r="Z37" i="285" s="1"/>
  <c r="O35" i="285"/>
  <c r="L35" i="285"/>
  <c r="H35" i="285"/>
  <c r="H38" i="285" s="1"/>
  <c r="C35" i="285"/>
  <c r="H36" i="285" s="1"/>
  <c r="CF34" i="285"/>
  <c r="BO34" i="285"/>
  <c r="BN34" i="285"/>
  <c r="BM34" i="285"/>
  <c r="BL34" i="285"/>
  <c r="BK34" i="285"/>
  <c r="BJ34" i="285"/>
  <c r="V34" i="285"/>
  <c r="U34" i="285"/>
  <c r="U40" i="285" s="1"/>
  <c r="AB34" i="285" s="1"/>
  <c r="AL34" i="285" s="1"/>
  <c r="AW34" i="285" s="1"/>
  <c r="R34" i="285"/>
  <c r="R40" i="285" s="1"/>
  <c r="AA35" i="285" s="1"/>
  <c r="Q34" i="285"/>
  <c r="N34" i="285"/>
  <c r="M34" i="285"/>
  <c r="M40" i="285" s="1"/>
  <c r="Z34" i="285" s="1"/>
  <c r="L34" i="285"/>
  <c r="H34" i="285"/>
  <c r="C39" i="285" s="1"/>
  <c r="C34" i="285"/>
  <c r="C38" i="285" s="1"/>
  <c r="BT33" i="285"/>
  <c r="BT32" i="285"/>
  <c r="CA31" i="285"/>
  <c r="CA30" i="285"/>
  <c r="CQ29" i="285"/>
  <c r="BT29" i="285"/>
  <c r="C29" i="285"/>
  <c r="BT28" i="285"/>
  <c r="BO28" i="285"/>
  <c r="BN28" i="285"/>
  <c r="BM28" i="285"/>
  <c r="BL28" i="285"/>
  <c r="BK28" i="285"/>
  <c r="BJ28" i="285"/>
  <c r="W28" i="285"/>
  <c r="V28" i="285"/>
  <c r="S28" i="285"/>
  <c r="R28" i="285"/>
  <c r="O28" i="285"/>
  <c r="N28" i="285"/>
  <c r="L28" i="285"/>
  <c r="BO27" i="285"/>
  <c r="BN27" i="285"/>
  <c r="BM27" i="285"/>
  <c r="BL27" i="285"/>
  <c r="BK27" i="285"/>
  <c r="BJ27" i="285"/>
  <c r="X27" i="285"/>
  <c r="U27" i="285"/>
  <c r="T27" i="285"/>
  <c r="Q27" i="285"/>
  <c r="P27" i="285"/>
  <c r="M27" i="285"/>
  <c r="L27" i="285"/>
  <c r="BO26" i="285"/>
  <c r="BN26" i="285"/>
  <c r="BM26" i="285"/>
  <c r="BL26" i="285"/>
  <c r="BK26" i="285"/>
  <c r="BJ26" i="285"/>
  <c r="X26" i="285"/>
  <c r="V26" i="285"/>
  <c r="T26" i="285"/>
  <c r="R26" i="285"/>
  <c r="P26" i="285"/>
  <c r="N26" i="285"/>
  <c r="L26" i="285"/>
  <c r="BT25" i="285"/>
  <c r="BO25" i="285"/>
  <c r="BN25" i="285"/>
  <c r="BM25" i="285"/>
  <c r="BL25" i="285"/>
  <c r="BK25" i="285"/>
  <c r="BJ25" i="285"/>
  <c r="W25" i="285"/>
  <c r="U25" i="285"/>
  <c r="S25" i="285"/>
  <c r="Q25" i="285"/>
  <c r="O25" i="285"/>
  <c r="M25" i="285"/>
  <c r="L25" i="285"/>
  <c r="CK24" i="285"/>
  <c r="BT24" i="285"/>
  <c r="BO24" i="285"/>
  <c r="BN24" i="285"/>
  <c r="BM24" i="285"/>
  <c r="BL24" i="285"/>
  <c r="BK24" i="285"/>
  <c r="BJ24" i="285"/>
  <c r="X24" i="285"/>
  <c r="W24" i="285"/>
  <c r="W29" i="285" s="1"/>
  <c r="AB25" i="285" s="1"/>
  <c r="AL25" i="285" s="1"/>
  <c r="AW25" i="285" s="1"/>
  <c r="T24" i="285"/>
  <c r="T29" i="285" s="1"/>
  <c r="AA26" i="285" s="1"/>
  <c r="S24" i="285"/>
  <c r="S29" i="285" s="1"/>
  <c r="AA25" i="285" s="1"/>
  <c r="P24" i="285"/>
  <c r="O24" i="285"/>
  <c r="O29" i="285" s="1"/>
  <c r="Z25" i="285" s="1"/>
  <c r="L24" i="285"/>
  <c r="H24" i="285"/>
  <c r="H27" i="285" s="1"/>
  <c r="C24" i="285"/>
  <c r="H28" i="285" s="1"/>
  <c r="CQ23" i="285"/>
  <c r="CK23" i="285"/>
  <c r="CA23" i="285"/>
  <c r="BO23" i="285"/>
  <c r="BN23" i="285"/>
  <c r="BM23" i="285"/>
  <c r="BL23" i="285"/>
  <c r="BK23" i="285"/>
  <c r="BJ23" i="285"/>
  <c r="V23" i="285"/>
  <c r="V29" i="285" s="1"/>
  <c r="AB24" i="285" s="1"/>
  <c r="AL24" i="285" s="1"/>
  <c r="AW24" i="285" s="1"/>
  <c r="U23" i="285"/>
  <c r="R23" i="285"/>
  <c r="Q23" i="285"/>
  <c r="N23" i="285"/>
  <c r="N29" i="285" s="1"/>
  <c r="Z24" i="285" s="1"/>
  <c r="M23" i="285"/>
  <c r="L23" i="285"/>
  <c r="H23" i="285"/>
  <c r="AI24" i="285" s="1"/>
  <c r="C23" i="285"/>
  <c r="AI23" i="285" s="1"/>
  <c r="CA22" i="285"/>
  <c r="BT21" i="285"/>
  <c r="BT20" i="285"/>
  <c r="CF19" i="285"/>
  <c r="CF18" i="285"/>
  <c r="C18" i="285"/>
  <c r="BT17" i="285"/>
  <c r="BO17" i="285"/>
  <c r="BN17" i="285"/>
  <c r="BM17" i="285"/>
  <c r="BL17" i="285"/>
  <c r="BK17" i="285"/>
  <c r="BJ17" i="285"/>
  <c r="W17" i="285"/>
  <c r="V17" i="285"/>
  <c r="S17" i="285"/>
  <c r="R17" i="285"/>
  <c r="O17" i="285"/>
  <c r="N17" i="285"/>
  <c r="L17" i="285"/>
  <c r="BT16" i="285"/>
  <c r="BO16" i="285"/>
  <c r="BN16" i="285"/>
  <c r="BM16" i="285"/>
  <c r="BL16" i="285"/>
  <c r="BK16" i="285"/>
  <c r="BJ16" i="285"/>
  <c r="X16" i="285"/>
  <c r="U16" i="285"/>
  <c r="T16" i="285"/>
  <c r="Q16" i="285"/>
  <c r="P16" i="285"/>
  <c r="M16" i="285"/>
  <c r="L16" i="285"/>
  <c r="CA15" i="285"/>
  <c r="BO15" i="285"/>
  <c r="BN15" i="285"/>
  <c r="BM15" i="285"/>
  <c r="BL15" i="285"/>
  <c r="BK15" i="285"/>
  <c r="BJ15" i="285"/>
  <c r="X15" i="285"/>
  <c r="V15" i="285"/>
  <c r="T15" i="285"/>
  <c r="R15" i="285"/>
  <c r="P15" i="285"/>
  <c r="N15" i="285"/>
  <c r="L15" i="285"/>
  <c r="CA14" i="285"/>
  <c r="BO14" i="285"/>
  <c r="BN14" i="285"/>
  <c r="BM14" i="285"/>
  <c r="BL14" i="285"/>
  <c r="BK14" i="285"/>
  <c r="BJ14" i="285"/>
  <c r="W14" i="285"/>
  <c r="U14" i="285"/>
  <c r="S14" i="285"/>
  <c r="Q14" i="285"/>
  <c r="O14" i="285"/>
  <c r="M14" i="285"/>
  <c r="L14" i="285"/>
  <c r="BT13" i="285"/>
  <c r="BO13" i="285"/>
  <c r="BN13" i="285"/>
  <c r="BM13" i="285"/>
  <c r="BL13" i="285"/>
  <c r="BK13" i="285"/>
  <c r="BJ13" i="285"/>
  <c r="X13" i="285"/>
  <c r="W13" i="285"/>
  <c r="T13" i="285"/>
  <c r="T18" i="285" s="1"/>
  <c r="AA15" i="285" s="1"/>
  <c r="S13" i="285"/>
  <c r="P13" i="285"/>
  <c r="O13" i="285"/>
  <c r="L13" i="285"/>
  <c r="H13" i="285"/>
  <c r="H16" i="285" s="1"/>
  <c r="C13" i="285"/>
  <c r="H14" i="285" s="1"/>
  <c r="BT12" i="285"/>
  <c r="BO12" i="285"/>
  <c r="BN12" i="285"/>
  <c r="BM12" i="285"/>
  <c r="BL12" i="285"/>
  <c r="BK12" i="285"/>
  <c r="BJ12" i="285"/>
  <c r="V12" i="285"/>
  <c r="V18" i="285" s="1"/>
  <c r="AB13" i="285" s="1"/>
  <c r="AL13" i="285" s="1"/>
  <c r="AW13" i="285" s="1"/>
  <c r="U12" i="285"/>
  <c r="R12" i="285"/>
  <c r="Q12" i="285"/>
  <c r="Q18" i="285" s="1"/>
  <c r="AA12" i="285" s="1"/>
  <c r="N12" i="285"/>
  <c r="N18" i="285" s="1"/>
  <c r="Z13" i="285" s="1"/>
  <c r="M12" i="285"/>
  <c r="L12" i="285"/>
  <c r="H12" i="285"/>
  <c r="C17" i="285" s="1"/>
  <c r="C12" i="285"/>
  <c r="C16" i="285" s="1"/>
  <c r="C95" i="284"/>
  <c r="BO94" i="284"/>
  <c r="BN94" i="284"/>
  <c r="BM94" i="284"/>
  <c r="BL94" i="284"/>
  <c r="BK94" i="284"/>
  <c r="BJ94" i="284"/>
  <c r="W94" i="284"/>
  <c r="V94" i="284"/>
  <c r="S94" i="284"/>
  <c r="R94" i="284"/>
  <c r="O94" i="284"/>
  <c r="N94" i="284"/>
  <c r="L94" i="284"/>
  <c r="BO93" i="284"/>
  <c r="BN93" i="284"/>
  <c r="BM93" i="284"/>
  <c r="BL93" i="284"/>
  <c r="BK93" i="284"/>
  <c r="BJ93" i="284"/>
  <c r="X93" i="284"/>
  <c r="U93" i="284"/>
  <c r="T93" i="284"/>
  <c r="Q93" i="284"/>
  <c r="P93" i="284"/>
  <c r="M93" i="284"/>
  <c r="L93" i="284"/>
  <c r="BO92" i="284"/>
  <c r="BN92" i="284"/>
  <c r="BM92" i="284"/>
  <c r="BL92" i="284"/>
  <c r="BK92" i="284"/>
  <c r="BJ92" i="284"/>
  <c r="X92" i="284"/>
  <c r="V92" i="284"/>
  <c r="T92" i="284"/>
  <c r="R92" i="284"/>
  <c r="P92" i="284"/>
  <c r="N92" i="284"/>
  <c r="L92" i="284"/>
  <c r="BO91" i="284"/>
  <c r="BN91" i="284"/>
  <c r="BM91" i="284"/>
  <c r="BL91" i="284"/>
  <c r="BK91" i="284"/>
  <c r="BJ91" i="284"/>
  <c r="W91" i="284"/>
  <c r="U91" i="284"/>
  <c r="S91" i="284"/>
  <c r="Q91" i="284"/>
  <c r="O91" i="284"/>
  <c r="M91" i="284"/>
  <c r="L91" i="284"/>
  <c r="BO90" i="284"/>
  <c r="BN90" i="284"/>
  <c r="BM90" i="284"/>
  <c r="BL90" i="284"/>
  <c r="BK90" i="284"/>
  <c r="BJ90" i="284"/>
  <c r="X90" i="284"/>
  <c r="W90" i="284"/>
  <c r="T90" i="284"/>
  <c r="S90" i="284"/>
  <c r="S95" i="284" s="1"/>
  <c r="AA91" i="284" s="1"/>
  <c r="P90" i="284"/>
  <c r="O90" i="284"/>
  <c r="L90" i="284"/>
  <c r="H90" i="284"/>
  <c r="H93" i="284" s="1"/>
  <c r="C90" i="284"/>
  <c r="H94" i="284" s="1"/>
  <c r="BO89" i="284"/>
  <c r="BN89" i="284"/>
  <c r="BM89" i="284"/>
  <c r="BL89" i="284"/>
  <c r="BK89" i="284"/>
  <c r="BJ89" i="284"/>
  <c r="V89" i="284"/>
  <c r="V95" i="284" s="1"/>
  <c r="AB90" i="284" s="1"/>
  <c r="AL90" i="284" s="1"/>
  <c r="AW90" i="284" s="1"/>
  <c r="U89" i="284"/>
  <c r="R89" i="284"/>
  <c r="Q89" i="284"/>
  <c r="Q95" i="284" s="1"/>
  <c r="AA89" i="284" s="1"/>
  <c r="N89" i="284"/>
  <c r="N95" i="284" s="1"/>
  <c r="Z90" i="284" s="1"/>
  <c r="M89" i="284"/>
  <c r="L89" i="284"/>
  <c r="H89" i="284"/>
  <c r="C94" i="284" s="1"/>
  <c r="C89" i="284"/>
  <c r="C91" i="284" s="1"/>
  <c r="C84" i="284"/>
  <c r="BO83" i="284"/>
  <c r="BN83" i="284"/>
  <c r="BM83" i="284"/>
  <c r="BL83" i="284"/>
  <c r="BK83" i="284"/>
  <c r="BJ83" i="284"/>
  <c r="W83" i="284"/>
  <c r="V83" i="284"/>
  <c r="S83" i="284"/>
  <c r="R83" i="284"/>
  <c r="O83" i="284"/>
  <c r="N83" i="284"/>
  <c r="L83" i="284"/>
  <c r="BO82" i="284"/>
  <c r="BN82" i="284"/>
  <c r="BM82" i="284"/>
  <c r="BL82" i="284"/>
  <c r="BK82" i="284"/>
  <c r="BJ82" i="284"/>
  <c r="X82" i="284"/>
  <c r="U82" i="284"/>
  <c r="T82" i="284"/>
  <c r="Q82" i="284"/>
  <c r="P82" i="284"/>
  <c r="M82" i="284"/>
  <c r="L82" i="284"/>
  <c r="BO81" i="284"/>
  <c r="BN81" i="284"/>
  <c r="BM81" i="284"/>
  <c r="BL81" i="284"/>
  <c r="BK81" i="284"/>
  <c r="BJ81" i="284"/>
  <c r="X81" i="284"/>
  <c r="V81" i="284"/>
  <c r="T81" i="284"/>
  <c r="R81" i="284"/>
  <c r="P81" i="284"/>
  <c r="N81" i="284"/>
  <c r="L81" i="284"/>
  <c r="BO80" i="284"/>
  <c r="BN80" i="284"/>
  <c r="BM80" i="284"/>
  <c r="BL80" i="284"/>
  <c r="BK80" i="284"/>
  <c r="BJ80" i="284"/>
  <c r="W80" i="284"/>
  <c r="U80" i="284"/>
  <c r="S80" i="284"/>
  <c r="Q80" i="284"/>
  <c r="O80" i="284"/>
  <c r="M80" i="284"/>
  <c r="L80" i="284"/>
  <c r="BO79" i="284"/>
  <c r="BN79" i="284"/>
  <c r="BM79" i="284"/>
  <c r="BL79" i="284"/>
  <c r="BK79" i="284"/>
  <c r="BJ79" i="284"/>
  <c r="X79" i="284"/>
  <c r="W79" i="284"/>
  <c r="T79" i="284"/>
  <c r="S79" i="284"/>
  <c r="P79" i="284"/>
  <c r="O79" i="284"/>
  <c r="L79" i="284"/>
  <c r="H79" i="284"/>
  <c r="H81" i="284" s="1"/>
  <c r="C79" i="284"/>
  <c r="AI80" i="284" s="1"/>
  <c r="BO78" i="284"/>
  <c r="BN78" i="284"/>
  <c r="BM78" i="284"/>
  <c r="BL78" i="284"/>
  <c r="BK78" i="284"/>
  <c r="BJ78" i="284"/>
  <c r="V78" i="284"/>
  <c r="V84" i="284" s="1"/>
  <c r="AB79" i="284" s="1"/>
  <c r="AL79" i="284" s="1"/>
  <c r="AW79" i="284" s="1"/>
  <c r="U78" i="284"/>
  <c r="R78" i="284"/>
  <c r="Q78" i="284"/>
  <c r="N78" i="284"/>
  <c r="N84" i="284" s="1"/>
  <c r="Z79" i="284" s="1"/>
  <c r="M78" i="284"/>
  <c r="L78" i="284"/>
  <c r="H78" i="284"/>
  <c r="C83" i="284" s="1"/>
  <c r="C78" i="284"/>
  <c r="C82" i="284" s="1"/>
  <c r="BV77" i="284"/>
  <c r="BV76" i="284"/>
  <c r="CC75" i="284"/>
  <c r="CC74" i="284"/>
  <c r="BV73" i="284"/>
  <c r="C73" i="284"/>
  <c r="BV72" i="284"/>
  <c r="BO72" i="284"/>
  <c r="BN72" i="284"/>
  <c r="BM72" i="284"/>
  <c r="BL72" i="284"/>
  <c r="BK72" i="284"/>
  <c r="BJ72" i="284"/>
  <c r="W72" i="284"/>
  <c r="V72" i="284"/>
  <c r="S72" i="284"/>
  <c r="R72" i="284"/>
  <c r="O72" i="284"/>
  <c r="N72" i="284"/>
  <c r="L72" i="284"/>
  <c r="CH71" i="284"/>
  <c r="BO71" i="284"/>
  <c r="BN71" i="284"/>
  <c r="BM71" i="284"/>
  <c r="BL71" i="284"/>
  <c r="BK71" i="284"/>
  <c r="BJ71" i="284"/>
  <c r="X71" i="284"/>
  <c r="U71" i="284"/>
  <c r="T71" i="284"/>
  <c r="Q71" i="284"/>
  <c r="P71" i="284"/>
  <c r="M71" i="284"/>
  <c r="L71" i="284"/>
  <c r="CH70" i="284"/>
  <c r="BO70" i="284"/>
  <c r="BN70" i="284"/>
  <c r="BM70" i="284"/>
  <c r="BL70" i="284"/>
  <c r="BK70" i="284"/>
  <c r="BJ70" i="284"/>
  <c r="X70" i="284"/>
  <c r="V70" i="284"/>
  <c r="T70" i="284"/>
  <c r="R70" i="284"/>
  <c r="P70" i="284"/>
  <c r="N70" i="284"/>
  <c r="L70" i="284"/>
  <c r="BV69" i="284"/>
  <c r="BO69" i="284"/>
  <c r="BN69" i="284"/>
  <c r="BM69" i="284"/>
  <c r="BL69" i="284"/>
  <c r="BK69" i="284"/>
  <c r="BJ69" i="284"/>
  <c r="W69" i="284"/>
  <c r="U69" i="284"/>
  <c r="S69" i="284"/>
  <c r="Q69" i="284"/>
  <c r="O69" i="284"/>
  <c r="M69" i="284"/>
  <c r="L69" i="284"/>
  <c r="BV68" i="284"/>
  <c r="BO68" i="284"/>
  <c r="BN68" i="284"/>
  <c r="BM68" i="284"/>
  <c r="BL68" i="284"/>
  <c r="BK68" i="284"/>
  <c r="BJ68" i="284"/>
  <c r="X68" i="284"/>
  <c r="W68" i="284"/>
  <c r="T68" i="284"/>
  <c r="S68" i="284"/>
  <c r="P68" i="284"/>
  <c r="O68" i="284"/>
  <c r="L68" i="284"/>
  <c r="H68" i="284"/>
  <c r="AI70" i="284" s="1"/>
  <c r="C68" i="284"/>
  <c r="H72" i="284" s="1"/>
  <c r="CC67" i="284"/>
  <c r="BO67" i="284"/>
  <c r="BN67" i="284"/>
  <c r="BM67" i="284"/>
  <c r="BL67" i="284"/>
  <c r="BK67" i="284"/>
  <c r="BJ67" i="284"/>
  <c r="V67" i="284"/>
  <c r="U67" i="284"/>
  <c r="R67" i="284"/>
  <c r="Q67" i="284"/>
  <c r="N67" i="284"/>
  <c r="M67" i="284"/>
  <c r="L67" i="284"/>
  <c r="H67" i="284"/>
  <c r="C70" i="284" s="1"/>
  <c r="C67" i="284"/>
  <c r="C71" i="284" s="1"/>
  <c r="CM66" i="284"/>
  <c r="CC66" i="284"/>
  <c r="CM65" i="284"/>
  <c r="BV65" i="284"/>
  <c r="BV64" i="284"/>
  <c r="C62" i="284"/>
  <c r="BV61" i="284"/>
  <c r="BO61" i="284"/>
  <c r="BN61" i="284"/>
  <c r="BM61" i="284"/>
  <c r="BL61" i="284"/>
  <c r="BK61" i="284"/>
  <c r="BJ61" i="284"/>
  <c r="W61" i="284"/>
  <c r="V61" i="284"/>
  <c r="S61" i="284"/>
  <c r="R61" i="284"/>
  <c r="O61" i="284"/>
  <c r="N61" i="284"/>
  <c r="L61" i="284"/>
  <c r="CM60" i="284"/>
  <c r="BV60" i="284"/>
  <c r="BO60" i="284"/>
  <c r="BN60" i="284"/>
  <c r="BM60" i="284"/>
  <c r="BL60" i="284"/>
  <c r="BK60" i="284"/>
  <c r="BJ60" i="284"/>
  <c r="X60" i="284"/>
  <c r="U60" i="284"/>
  <c r="T60" i="284"/>
  <c r="Q60" i="284"/>
  <c r="P60" i="284"/>
  <c r="M60" i="284"/>
  <c r="L60" i="284"/>
  <c r="CM59" i="284"/>
  <c r="CC59" i="284"/>
  <c r="BO59" i="284"/>
  <c r="BN59" i="284"/>
  <c r="BM59" i="284"/>
  <c r="BL59" i="284"/>
  <c r="BK59" i="284"/>
  <c r="BJ59" i="284"/>
  <c r="X59" i="284"/>
  <c r="V59" i="284"/>
  <c r="T59" i="284"/>
  <c r="R59" i="284"/>
  <c r="P59" i="284"/>
  <c r="N59" i="284"/>
  <c r="L59" i="284"/>
  <c r="CC58" i="284"/>
  <c r="BO58" i="284"/>
  <c r="BN58" i="284"/>
  <c r="BM58" i="284"/>
  <c r="BL58" i="284"/>
  <c r="BK58" i="284"/>
  <c r="BJ58" i="284"/>
  <c r="W58" i="284"/>
  <c r="U58" i="284"/>
  <c r="S58" i="284"/>
  <c r="Q58" i="284"/>
  <c r="O58" i="284"/>
  <c r="M58" i="284"/>
  <c r="L58" i="284"/>
  <c r="BV57" i="284"/>
  <c r="BO57" i="284"/>
  <c r="BN57" i="284"/>
  <c r="BM57" i="284"/>
  <c r="BL57" i="284"/>
  <c r="BK57" i="284"/>
  <c r="BJ57" i="284"/>
  <c r="X57" i="284"/>
  <c r="W57" i="284"/>
  <c r="T57" i="284"/>
  <c r="S57" i="284"/>
  <c r="P57" i="284"/>
  <c r="O57" i="284"/>
  <c r="L57" i="284"/>
  <c r="H57" i="284"/>
  <c r="H60" i="284" s="1"/>
  <c r="C57" i="284"/>
  <c r="H58" i="284" s="1"/>
  <c r="BV56" i="284"/>
  <c r="BO56" i="284"/>
  <c r="BN56" i="284"/>
  <c r="BM56" i="284"/>
  <c r="BL56" i="284"/>
  <c r="BK56" i="284"/>
  <c r="BJ56" i="284"/>
  <c r="V56" i="284"/>
  <c r="U56" i="284"/>
  <c r="R56" i="284"/>
  <c r="Q56" i="284"/>
  <c r="N56" i="284"/>
  <c r="M56" i="284"/>
  <c r="L56" i="284"/>
  <c r="H56" i="284"/>
  <c r="C61" i="284" s="1"/>
  <c r="C56" i="284"/>
  <c r="C60" i="284" s="1"/>
  <c r="CH55" i="284"/>
  <c r="CH54" i="284"/>
  <c r="BV53" i="284"/>
  <c r="BV52" i="284"/>
  <c r="CC51" i="284"/>
  <c r="C51" i="284"/>
  <c r="CC50" i="284"/>
  <c r="BO50" i="284"/>
  <c r="BN50" i="284"/>
  <c r="BM50" i="284"/>
  <c r="BL50" i="284"/>
  <c r="BK50" i="284"/>
  <c r="BJ50" i="284"/>
  <c r="W50" i="284"/>
  <c r="V50" i="284"/>
  <c r="S50" i="284"/>
  <c r="R50" i="284"/>
  <c r="O50" i="284"/>
  <c r="N50" i="284"/>
  <c r="L50" i="284"/>
  <c r="BV49" i="284"/>
  <c r="BO49" i="284"/>
  <c r="BN49" i="284"/>
  <c r="BM49" i="284"/>
  <c r="BL49" i="284"/>
  <c r="BK49" i="284"/>
  <c r="BJ49" i="284"/>
  <c r="X49" i="284"/>
  <c r="U49" i="284"/>
  <c r="T49" i="284"/>
  <c r="Q49" i="284"/>
  <c r="P49" i="284"/>
  <c r="M49" i="284"/>
  <c r="L49" i="284"/>
  <c r="BV48" i="284"/>
  <c r="BO48" i="284"/>
  <c r="BN48" i="284"/>
  <c r="BM48" i="284"/>
  <c r="BL48" i="284"/>
  <c r="BK48" i="284"/>
  <c r="BJ48" i="284"/>
  <c r="X48" i="284"/>
  <c r="V48" i="284"/>
  <c r="T48" i="284"/>
  <c r="R48" i="284"/>
  <c r="P48" i="284"/>
  <c r="N48" i="284"/>
  <c r="L48" i="284"/>
  <c r="BO47" i="284"/>
  <c r="BN47" i="284"/>
  <c r="BM47" i="284"/>
  <c r="BL47" i="284"/>
  <c r="BK47" i="284"/>
  <c r="BJ47" i="284"/>
  <c r="W47" i="284"/>
  <c r="U47" i="284"/>
  <c r="S47" i="284"/>
  <c r="Q47" i="284"/>
  <c r="O47" i="284"/>
  <c r="M47" i="284"/>
  <c r="L47" i="284"/>
  <c r="BO46" i="284"/>
  <c r="BN46" i="284"/>
  <c r="BM46" i="284"/>
  <c r="BL46" i="284"/>
  <c r="BK46" i="284"/>
  <c r="BJ46" i="284"/>
  <c r="X46" i="284"/>
  <c r="W46" i="284"/>
  <c r="T46" i="284"/>
  <c r="S46" i="284"/>
  <c r="P46" i="284"/>
  <c r="O46" i="284"/>
  <c r="L46" i="284"/>
  <c r="H46" i="284"/>
  <c r="H48" i="284" s="1"/>
  <c r="C46" i="284"/>
  <c r="AI47" i="284" s="1"/>
  <c r="BO45" i="284"/>
  <c r="BN45" i="284"/>
  <c r="BM45" i="284"/>
  <c r="BL45" i="284"/>
  <c r="BK45" i="284"/>
  <c r="BJ45" i="284"/>
  <c r="V45" i="284"/>
  <c r="V51" i="284" s="1"/>
  <c r="AB46" i="284" s="1"/>
  <c r="AL46" i="284" s="1"/>
  <c r="AW46" i="284" s="1"/>
  <c r="U45" i="284"/>
  <c r="R45" i="284"/>
  <c r="R51" i="284" s="1"/>
  <c r="AA46" i="284" s="1"/>
  <c r="Q45" i="284"/>
  <c r="N45" i="284"/>
  <c r="N51" i="284" s="1"/>
  <c r="Z46" i="284" s="1"/>
  <c r="M45" i="284"/>
  <c r="L45" i="284"/>
  <c r="H45" i="284"/>
  <c r="C50" i="284" s="1"/>
  <c r="C45" i="284"/>
  <c r="C49" i="284" s="1"/>
  <c r="BT41" i="284"/>
  <c r="BT40" i="284"/>
  <c r="C40" i="284"/>
  <c r="CA39" i="284"/>
  <c r="BO39" i="284"/>
  <c r="BN39" i="284"/>
  <c r="BM39" i="284"/>
  <c r="BL39" i="284"/>
  <c r="BK39" i="284"/>
  <c r="BJ39" i="284"/>
  <c r="W39" i="284"/>
  <c r="V39" i="284"/>
  <c r="S39" i="284"/>
  <c r="R39" i="284"/>
  <c r="O39" i="284"/>
  <c r="N39" i="284"/>
  <c r="L39" i="284"/>
  <c r="CA38" i="284"/>
  <c r="BO38" i="284"/>
  <c r="BN38" i="284"/>
  <c r="BM38" i="284"/>
  <c r="BL38" i="284"/>
  <c r="BK38" i="284"/>
  <c r="BJ38" i="284"/>
  <c r="X38" i="284"/>
  <c r="U38" i="284"/>
  <c r="T38" i="284"/>
  <c r="Q38" i="284"/>
  <c r="P38" i="284"/>
  <c r="M38" i="284"/>
  <c r="L38" i="284"/>
  <c r="BT37" i="284"/>
  <c r="BO37" i="284"/>
  <c r="BN37" i="284"/>
  <c r="BM37" i="284"/>
  <c r="BL37" i="284"/>
  <c r="BK37" i="284"/>
  <c r="BJ37" i="284"/>
  <c r="X37" i="284"/>
  <c r="V37" i="284"/>
  <c r="T37" i="284"/>
  <c r="R37" i="284"/>
  <c r="P37" i="284"/>
  <c r="N37" i="284"/>
  <c r="L37" i="284"/>
  <c r="BT36" i="284"/>
  <c r="BO36" i="284"/>
  <c r="BN36" i="284"/>
  <c r="BM36" i="284"/>
  <c r="BL36" i="284"/>
  <c r="BK36" i="284"/>
  <c r="BJ36" i="284"/>
  <c r="W36" i="284"/>
  <c r="U36" i="284"/>
  <c r="S36" i="284"/>
  <c r="Q36" i="284"/>
  <c r="O36" i="284"/>
  <c r="M36" i="284"/>
  <c r="L36" i="284"/>
  <c r="CF35" i="284"/>
  <c r="BO35" i="284"/>
  <c r="BN35" i="284"/>
  <c r="BM35" i="284"/>
  <c r="BL35" i="284"/>
  <c r="BK35" i="284"/>
  <c r="BJ35" i="284"/>
  <c r="X35" i="284"/>
  <c r="W35" i="284"/>
  <c r="T35" i="284"/>
  <c r="S35" i="284"/>
  <c r="P35" i="284"/>
  <c r="O35" i="284"/>
  <c r="L35" i="284"/>
  <c r="H35" i="284"/>
  <c r="AI37" i="284" s="1"/>
  <c r="C35" i="284"/>
  <c r="H39" i="284" s="1"/>
  <c r="CF34" i="284"/>
  <c r="BO34" i="284"/>
  <c r="BN34" i="284"/>
  <c r="BM34" i="284"/>
  <c r="BL34" i="284"/>
  <c r="BK34" i="284"/>
  <c r="BJ34" i="284"/>
  <c r="V34" i="284"/>
  <c r="U34" i="284"/>
  <c r="R34" i="284"/>
  <c r="Q34" i="284"/>
  <c r="N34" i="284"/>
  <c r="M34" i="284"/>
  <c r="L34" i="284"/>
  <c r="H34" i="284"/>
  <c r="C37" i="284" s="1"/>
  <c r="C34" i="284"/>
  <c r="C38" i="284" s="1"/>
  <c r="BT33" i="284"/>
  <c r="BT32" i="284"/>
  <c r="CA31" i="284"/>
  <c r="CA30" i="284"/>
  <c r="CQ29" i="284"/>
  <c r="BT29" i="284"/>
  <c r="C29" i="284"/>
  <c r="BT28" i="284"/>
  <c r="BO28" i="284"/>
  <c r="BN28" i="284"/>
  <c r="BM28" i="284"/>
  <c r="BL28" i="284"/>
  <c r="BK28" i="284"/>
  <c r="BJ28" i="284"/>
  <c r="W28" i="284"/>
  <c r="V28" i="284"/>
  <c r="S28" i="284"/>
  <c r="R28" i="284"/>
  <c r="O28" i="284"/>
  <c r="N28" i="284"/>
  <c r="L28" i="284"/>
  <c r="BO27" i="284"/>
  <c r="BN27" i="284"/>
  <c r="BM27" i="284"/>
  <c r="BL27" i="284"/>
  <c r="BK27" i="284"/>
  <c r="BJ27" i="284"/>
  <c r="X27" i="284"/>
  <c r="U27" i="284"/>
  <c r="T27" i="284"/>
  <c r="Q27" i="284"/>
  <c r="P27" i="284"/>
  <c r="M27" i="284"/>
  <c r="L27" i="284"/>
  <c r="BO26" i="284"/>
  <c r="BN26" i="284"/>
  <c r="BM26" i="284"/>
  <c r="BL26" i="284"/>
  <c r="BK26" i="284"/>
  <c r="BJ26" i="284"/>
  <c r="X26" i="284"/>
  <c r="V26" i="284"/>
  <c r="T26" i="284"/>
  <c r="R26" i="284"/>
  <c r="P26" i="284"/>
  <c r="N26" i="284"/>
  <c r="L26" i="284"/>
  <c r="BT25" i="284"/>
  <c r="BO25" i="284"/>
  <c r="BN25" i="284"/>
  <c r="BM25" i="284"/>
  <c r="BL25" i="284"/>
  <c r="BK25" i="284"/>
  <c r="BJ25" i="284"/>
  <c r="W25" i="284"/>
  <c r="U25" i="284"/>
  <c r="S25" i="284"/>
  <c r="Q25" i="284"/>
  <c r="O25" i="284"/>
  <c r="M25" i="284"/>
  <c r="L25" i="284"/>
  <c r="CK24" i="284"/>
  <c r="BT24" i="284"/>
  <c r="BO24" i="284"/>
  <c r="BN24" i="284"/>
  <c r="BM24" i="284"/>
  <c r="BL24" i="284"/>
  <c r="BK24" i="284"/>
  <c r="BJ24" i="284"/>
  <c r="X24" i="284"/>
  <c r="W24" i="284"/>
  <c r="W29" i="284" s="1"/>
  <c r="AB25" i="284" s="1"/>
  <c r="AL25" i="284" s="1"/>
  <c r="AW25" i="284" s="1"/>
  <c r="T24" i="284"/>
  <c r="S24" i="284"/>
  <c r="S29" i="284" s="1"/>
  <c r="AA25" i="284" s="1"/>
  <c r="P24" i="284"/>
  <c r="O24" i="284"/>
  <c r="O29" i="284" s="1"/>
  <c r="Z25" i="284" s="1"/>
  <c r="L24" i="284"/>
  <c r="H24" i="284"/>
  <c r="AI26" i="284" s="1"/>
  <c r="C24" i="284"/>
  <c r="AI25" i="284" s="1"/>
  <c r="CQ23" i="284"/>
  <c r="CK23" i="284"/>
  <c r="CA23" i="284"/>
  <c r="BO23" i="284"/>
  <c r="BN23" i="284"/>
  <c r="BM23" i="284"/>
  <c r="BL23" i="284"/>
  <c r="BK23" i="284"/>
  <c r="BJ23" i="284"/>
  <c r="V23" i="284"/>
  <c r="U23" i="284"/>
  <c r="R23" i="284"/>
  <c r="Q23" i="284"/>
  <c r="N23" i="284"/>
  <c r="M23" i="284"/>
  <c r="L23" i="284"/>
  <c r="H23" i="284"/>
  <c r="C28" i="284" s="1"/>
  <c r="C23" i="284"/>
  <c r="C27" i="284" s="1"/>
  <c r="CA22" i="284"/>
  <c r="BT21" i="284"/>
  <c r="BT20" i="284"/>
  <c r="CF19" i="284"/>
  <c r="CF18" i="284"/>
  <c r="C18" i="284"/>
  <c r="BT17" i="284"/>
  <c r="BO17" i="284"/>
  <c r="BN17" i="284"/>
  <c r="BM17" i="284"/>
  <c r="BL17" i="284"/>
  <c r="BK17" i="284"/>
  <c r="BJ17" i="284"/>
  <c r="W17" i="284"/>
  <c r="V17" i="284"/>
  <c r="S17" i="284"/>
  <c r="R17" i="284"/>
  <c r="O17" i="284"/>
  <c r="N17" i="284"/>
  <c r="L17" i="284"/>
  <c r="BT16" i="284"/>
  <c r="BO16" i="284"/>
  <c r="BN16" i="284"/>
  <c r="BM16" i="284"/>
  <c r="BL16" i="284"/>
  <c r="BK16" i="284"/>
  <c r="BJ16" i="284"/>
  <c r="X16" i="284"/>
  <c r="U16" i="284"/>
  <c r="T16" i="284"/>
  <c r="Q16" i="284"/>
  <c r="P16" i="284"/>
  <c r="M16" i="284"/>
  <c r="L16" i="284"/>
  <c r="CA15" i="284"/>
  <c r="BO15" i="284"/>
  <c r="BN15" i="284"/>
  <c r="BM15" i="284"/>
  <c r="BL15" i="284"/>
  <c r="BK15" i="284"/>
  <c r="BJ15" i="284"/>
  <c r="X15" i="284"/>
  <c r="V15" i="284"/>
  <c r="T15" i="284"/>
  <c r="R15" i="284"/>
  <c r="P15" i="284"/>
  <c r="N15" i="284"/>
  <c r="L15" i="284"/>
  <c r="CA14" i="284"/>
  <c r="BO14" i="284"/>
  <c r="BN14" i="284"/>
  <c r="BM14" i="284"/>
  <c r="BL14" i="284"/>
  <c r="BK14" i="284"/>
  <c r="BJ14" i="284"/>
  <c r="W14" i="284"/>
  <c r="U14" i="284"/>
  <c r="S14" i="284"/>
  <c r="Q14" i="284"/>
  <c r="O14" i="284"/>
  <c r="M14" i="284"/>
  <c r="L14" i="284"/>
  <c r="BT13" i="284"/>
  <c r="BO13" i="284"/>
  <c r="BN13" i="284"/>
  <c r="BM13" i="284"/>
  <c r="BL13" i="284"/>
  <c r="BK13" i="284"/>
  <c r="BJ13" i="284"/>
  <c r="X13" i="284"/>
  <c r="W13" i="284"/>
  <c r="T13" i="284"/>
  <c r="S13" i="284"/>
  <c r="P13" i="284"/>
  <c r="O13" i="284"/>
  <c r="L13" i="284"/>
  <c r="H13" i="284"/>
  <c r="AI15" i="284" s="1"/>
  <c r="C13" i="284"/>
  <c r="H17" i="284" s="1"/>
  <c r="BT12" i="284"/>
  <c r="BO12" i="284"/>
  <c r="BN12" i="284"/>
  <c r="BM12" i="284"/>
  <c r="BL12" i="284"/>
  <c r="BK12" i="284"/>
  <c r="BJ12" i="284"/>
  <c r="V12" i="284"/>
  <c r="U12" i="284"/>
  <c r="R12" i="284"/>
  <c r="Q12" i="284"/>
  <c r="N12" i="284"/>
  <c r="M12" i="284"/>
  <c r="L12" i="284"/>
  <c r="H12" i="284"/>
  <c r="C15" i="284" s="1"/>
  <c r="C12" i="284"/>
  <c r="C16" i="284" s="1"/>
  <c r="C95" i="283"/>
  <c r="BO94" i="283"/>
  <c r="BN94" i="283"/>
  <c r="BM94" i="283"/>
  <c r="BL94" i="283"/>
  <c r="BK94" i="283"/>
  <c r="BJ94" i="283"/>
  <c r="W94" i="283"/>
  <c r="V94" i="283"/>
  <c r="S94" i="283"/>
  <c r="R94" i="283"/>
  <c r="O94" i="283"/>
  <c r="N94" i="283"/>
  <c r="L94" i="283"/>
  <c r="BO93" i="283"/>
  <c r="BN93" i="283"/>
  <c r="BM93" i="283"/>
  <c r="BL93" i="283"/>
  <c r="BK93" i="283"/>
  <c r="BJ93" i="283"/>
  <c r="X93" i="283"/>
  <c r="U93" i="283"/>
  <c r="T93" i="283"/>
  <c r="Q93" i="283"/>
  <c r="P93" i="283"/>
  <c r="M93" i="283"/>
  <c r="L93" i="283"/>
  <c r="BO92" i="283"/>
  <c r="BN92" i="283"/>
  <c r="BM92" i="283"/>
  <c r="BL92" i="283"/>
  <c r="BK92" i="283"/>
  <c r="BJ92" i="283"/>
  <c r="X92" i="283"/>
  <c r="V92" i="283"/>
  <c r="T92" i="283"/>
  <c r="R92" i="283"/>
  <c r="P92" i="283"/>
  <c r="N92" i="283"/>
  <c r="L92" i="283"/>
  <c r="BO91" i="283"/>
  <c r="BN91" i="283"/>
  <c r="BM91" i="283"/>
  <c r="BL91" i="283"/>
  <c r="BK91" i="283"/>
  <c r="BJ91" i="283"/>
  <c r="W91" i="283"/>
  <c r="U91" i="283"/>
  <c r="S91" i="283"/>
  <c r="Q91" i="283"/>
  <c r="O91" i="283"/>
  <c r="M91" i="283"/>
  <c r="L91" i="283"/>
  <c r="BO90" i="283"/>
  <c r="BN90" i="283"/>
  <c r="BM90" i="283"/>
  <c r="BL90" i="283"/>
  <c r="BK90" i="283"/>
  <c r="BJ90" i="283"/>
  <c r="X90" i="283"/>
  <c r="W90" i="283"/>
  <c r="T90" i="283"/>
  <c r="S90" i="283"/>
  <c r="P90" i="283"/>
  <c r="O90" i="283"/>
  <c r="L90" i="283"/>
  <c r="H90" i="283"/>
  <c r="AI92" i="283" s="1"/>
  <c r="C90" i="283"/>
  <c r="H91" i="283" s="1"/>
  <c r="BO89" i="283"/>
  <c r="BN89" i="283"/>
  <c r="BM89" i="283"/>
  <c r="BL89" i="283"/>
  <c r="BK89" i="283"/>
  <c r="BJ89" i="283"/>
  <c r="V89" i="283"/>
  <c r="U89" i="283"/>
  <c r="R89" i="283"/>
  <c r="Q89" i="283"/>
  <c r="N89" i="283"/>
  <c r="M89" i="283"/>
  <c r="L89" i="283"/>
  <c r="H89" i="283"/>
  <c r="C94" i="283" s="1"/>
  <c r="C89" i="283"/>
  <c r="C93" i="283" s="1"/>
  <c r="C84" i="283"/>
  <c r="BO83" i="283"/>
  <c r="BN83" i="283"/>
  <c r="BM83" i="283"/>
  <c r="BL83" i="283"/>
  <c r="BK83" i="283"/>
  <c r="BJ83" i="283"/>
  <c r="W83" i="283"/>
  <c r="V83" i="283"/>
  <c r="S83" i="283"/>
  <c r="R83" i="283"/>
  <c r="O83" i="283"/>
  <c r="N83" i="283"/>
  <c r="L83" i="283"/>
  <c r="BO82" i="283"/>
  <c r="BN82" i="283"/>
  <c r="BM82" i="283"/>
  <c r="BL82" i="283"/>
  <c r="BK82" i="283"/>
  <c r="BJ82" i="283"/>
  <c r="BP82" i="283" s="1"/>
  <c r="X82" i="283"/>
  <c r="U82" i="283"/>
  <c r="T82" i="283"/>
  <c r="Q82" i="283"/>
  <c r="P82" i="283"/>
  <c r="M82" i="283"/>
  <c r="L82" i="283"/>
  <c r="BO81" i="283"/>
  <c r="BN81" i="283"/>
  <c r="BM81" i="283"/>
  <c r="BL81" i="283"/>
  <c r="BK81" i="283"/>
  <c r="BJ81" i="283"/>
  <c r="X81" i="283"/>
  <c r="V81" i="283"/>
  <c r="T81" i="283"/>
  <c r="R81" i="283"/>
  <c r="P81" i="283"/>
  <c r="N81" i="283"/>
  <c r="L81" i="283"/>
  <c r="BO80" i="283"/>
  <c r="BN80" i="283"/>
  <c r="BM80" i="283"/>
  <c r="BL80" i="283"/>
  <c r="BK80" i="283"/>
  <c r="BJ80" i="283"/>
  <c r="W80" i="283"/>
  <c r="U80" i="283"/>
  <c r="S80" i="283"/>
  <c r="Q80" i="283"/>
  <c r="O80" i="283"/>
  <c r="M80" i="283"/>
  <c r="L80" i="283"/>
  <c r="BO79" i="283"/>
  <c r="BN79" i="283"/>
  <c r="BM79" i="283"/>
  <c r="BL79" i="283"/>
  <c r="BK79" i="283"/>
  <c r="BJ79" i="283"/>
  <c r="X79" i="283"/>
  <c r="X84" i="283" s="1"/>
  <c r="AB81" i="283" s="1"/>
  <c r="AL81" i="283" s="1"/>
  <c r="AW81" i="283" s="1"/>
  <c r="W79" i="283"/>
  <c r="T79" i="283"/>
  <c r="S79" i="283"/>
  <c r="P79" i="283"/>
  <c r="P84" i="283" s="1"/>
  <c r="Z81" i="283" s="1"/>
  <c r="O79" i="283"/>
  <c r="L79" i="283"/>
  <c r="H79" i="283"/>
  <c r="H82" i="283" s="1"/>
  <c r="C79" i="283"/>
  <c r="H83" i="283" s="1"/>
  <c r="BO78" i="283"/>
  <c r="BN78" i="283"/>
  <c r="BM78" i="283"/>
  <c r="BL78" i="283"/>
  <c r="BK78" i="283"/>
  <c r="BJ78" i="283"/>
  <c r="V78" i="283"/>
  <c r="U78" i="283"/>
  <c r="U84" i="283" s="1"/>
  <c r="AB78" i="283" s="1"/>
  <c r="AL78" i="283" s="1"/>
  <c r="AW78" i="283" s="1"/>
  <c r="R78" i="283"/>
  <c r="Q78" i="283"/>
  <c r="N78" i="283"/>
  <c r="M78" i="283"/>
  <c r="M84" i="283" s="1"/>
  <c r="Z78" i="283" s="1"/>
  <c r="L78" i="283"/>
  <c r="H78" i="283"/>
  <c r="C81" i="283" s="1"/>
  <c r="C78" i="283"/>
  <c r="AI78" i="283" s="1"/>
  <c r="BV77" i="283"/>
  <c r="BV76" i="283"/>
  <c r="CC75" i="283"/>
  <c r="CC74" i="283"/>
  <c r="BV73" i="283"/>
  <c r="C73" i="283"/>
  <c r="BV72" i="283"/>
  <c r="BO72" i="283"/>
  <c r="BN72" i="283"/>
  <c r="BM72" i="283"/>
  <c r="BL72" i="283"/>
  <c r="BK72" i="283"/>
  <c r="BJ72" i="283"/>
  <c r="W72" i="283"/>
  <c r="V72" i="283"/>
  <c r="S72" i="283"/>
  <c r="R72" i="283"/>
  <c r="O72" i="283"/>
  <c r="N72" i="283"/>
  <c r="L72" i="283"/>
  <c r="CH71" i="283"/>
  <c r="BO71" i="283"/>
  <c r="BN71" i="283"/>
  <c r="BM71" i="283"/>
  <c r="BL71" i="283"/>
  <c r="BK71" i="283"/>
  <c r="BJ71" i="283"/>
  <c r="X71" i="283"/>
  <c r="U71" i="283"/>
  <c r="T71" i="283"/>
  <c r="Q71" i="283"/>
  <c r="P71" i="283"/>
  <c r="M71" i="283"/>
  <c r="L71" i="283"/>
  <c r="CH70" i="283"/>
  <c r="BO70" i="283"/>
  <c r="BN70" i="283"/>
  <c r="BM70" i="283"/>
  <c r="BL70" i="283"/>
  <c r="BK70" i="283"/>
  <c r="BJ70" i="283"/>
  <c r="BP70" i="283" s="1"/>
  <c r="X70" i="283"/>
  <c r="V70" i="283"/>
  <c r="T70" i="283"/>
  <c r="R70" i="283"/>
  <c r="P70" i="283"/>
  <c r="N70" i="283"/>
  <c r="L70" i="283"/>
  <c r="BV69" i="283"/>
  <c r="BO69" i="283"/>
  <c r="BN69" i="283"/>
  <c r="BM69" i="283"/>
  <c r="BL69" i="283"/>
  <c r="BK69" i="283"/>
  <c r="BJ69" i="283"/>
  <c r="W69" i="283"/>
  <c r="U69" i="283"/>
  <c r="S69" i="283"/>
  <c r="Q69" i="283"/>
  <c r="O69" i="283"/>
  <c r="M69" i="283"/>
  <c r="L69" i="283"/>
  <c r="BV68" i="283"/>
  <c r="BO68" i="283"/>
  <c r="BN68" i="283"/>
  <c r="BM68" i="283"/>
  <c r="BL68" i="283"/>
  <c r="BK68" i="283"/>
  <c r="BJ68" i="283"/>
  <c r="X68" i="283"/>
  <c r="W68" i="283"/>
  <c r="T68" i="283"/>
  <c r="T73" i="283" s="1"/>
  <c r="AA70" i="283" s="1"/>
  <c r="S68" i="283"/>
  <c r="S73" i="283" s="1"/>
  <c r="AA69" i="283" s="1"/>
  <c r="P68" i="283"/>
  <c r="O68" i="283"/>
  <c r="L68" i="283"/>
  <c r="H68" i="283"/>
  <c r="H71" i="283" s="1"/>
  <c r="C68" i="283"/>
  <c r="AI69" i="283" s="1"/>
  <c r="CC67" i="283"/>
  <c r="BO67" i="283"/>
  <c r="BN67" i="283"/>
  <c r="BM67" i="283"/>
  <c r="BL67" i="283"/>
  <c r="BK67" i="283"/>
  <c r="BJ67" i="283"/>
  <c r="V67" i="283"/>
  <c r="V73" i="283" s="1"/>
  <c r="AB68" i="283" s="1"/>
  <c r="AL68" i="283" s="1"/>
  <c r="AW68" i="283" s="1"/>
  <c r="U67" i="283"/>
  <c r="R67" i="283"/>
  <c r="Q67" i="283"/>
  <c r="Q73" i="283" s="1"/>
  <c r="AA67" i="283" s="1"/>
  <c r="N67" i="283"/>
  <c r="N73" i="283" s="1"/>
  <c r="Z68" i="283" s="1"/>
  <c r="M67" i="283"/>
  <c r="L67" i="283"/>
  <c r="H67" i="283"/>
  <c r="C72" i="283" s="1"/>
  <c r="C67" i="283"/>
  <c r="C69" i="283" s="1"/>
  <c r="CM66" i="283"/>
  <c r="CC66" i="283"/>
  <c r="CM65" i="283"/>
  <c r="BV65" i="283"/>
  <c r="BV64" i="283"/>
  <c r="C62" i="283"/>
  <c r="BV61" i="283"/>
  <c r="BO61" i="283"/>
  <c r="BN61" i="283"/>
  <c r="BM61" i="283"/>
  <c r="BL61" i="283"/>
  <c r="BK61" i="283"/>
  <c r="BJ61" i="283"/>
  <c r="W61" i="283"/>
  <c r="V61" i="283"/>
  <c r="S61" i="283"/>
  <c r="R61" i="283"/>
  <c r="O61" i="283"/>
  <c r="N61" i="283"/>
  <c r="L61" i="283"/>
  <c r="CM60" i="283"/>
  <c r="BV60" i="283"/>
  <c r="BO60" i="283"/>
  <c r="BN60" i="283"/>
  <c r="BM60" i="283"/>
  <c r="BL60" i="283"/>
  <c r="BK60" i="283"/>
  <c r="BJ60" i="283"/>
  <c r="X60" i="283"/>
  <c r="U60" i="283"/>
  <c r="T60" i="283"/>
  <c r="Q60" i="283"/>
  <c r="P60" i="283"/>
  <c r="M60" i="283"/>
  <c r="L60" i="283"/>
  <c r="CM59" i="283"/>
  <c r="CC59" i="283"/>
  <c r="BO59" i="283"/>
  <c r="BN59" i="283"/>
  <c r="BM59" i="283"/>
  <c r="BL59" i="283"/>
  <c r="BK59" i="283"/>
  <c r="BJ59" i="283"/>
  <c r="X59" i="283"/>
  <c r="V59" i="283"/>
  <c r="T59" i="283"/>
  <c r="R59" i="283"/>
  <c r="P59" i="283"/>
  <c r="N59" i="283"/>
  <c r="L59" i="283"/>
  <c r="CC58" i="283"/>
  <c r="BO58" i="283"/>
  <c r="BN58" i="283"/>
  <c r="BM58" i="283"/>
  <c r="BL58" i="283"/>
  <c r="BK58" i="283"/>
  <c r="BJ58" i="283"/>
  <c r="W58" i="283"/>
  <c r="U58" i="283"/>
  <c r="S58" i="283"/>
  <c r="Q58" i="283"/>
  <c r="O58" i="283"/>
  <c r="M58" i="283"/>
  <c r="L58" i="283"/>
  <c r="BV57" i="283"/>
  <c r="BO57" i="283"/>
  <c r="BN57" i="283"/>
  <c r="BM57" i="283"/>
  <c r="BL57" i="283"/>
  <c r="BK57" i="283"/>
  <c r="BJ57" i="283"/>
  <c r="X57" i="283"/>
  <c r="X62" i="283" s="1"/>
  <c r="AB59" i="283" s="1"/>
  <c r="AL59" i="283" s="1"/>
  <c r="AW59" i="283" s="1"/>
  <c r="W57" i="283"/>
  <c r="T57" i="283"/>
  <c r="S57" i="283"/>
  <c r="P57" i="283"/>
  <c r="P62" i="283" s="1"/>
  <c r="Z59" i="283" s="1"/>
  <c r="O57" i="283"/>
  <c r="L57" i="283"/>
  <c r="H57" i="283"/>
  <c r="C57" i="283"/>
  <c r="BV56" i="283"/>
  <c r="BO56" i="283"/>
  <c r="BN56" i="283"/>
  <c r="BM56" i="283"/>
  <c r="BL56" i="283"/>
  <c r="BK56" i="283"/>
  <c r="BJ56" i="283"/>
  <c r="V56" i="283"/>
  <c r="U56" i="283"/>
  <c r="R56" i="283"/>
  <c r="Q56" i="283"/>
  <c r="Q62" i="283" s="1"/>
  <c r="AA56" i="283" s="1"/>
  <c r="AK56" i="283" s="1"/>
  <c r="N56" i="283"/>
  <c r="M56" i="283"/>
  <c r="L56" i="283"/>
  <c r="H56" i="283"/>
  <c r="C56" i="283"/>
  <c r="CH55" i="283"/>
  <c r="CH54" i="283"/>
  <c r="BV53" i="283"/>
  <c r="BV52" i="283"/>
  <c r="CC51" i="283"/>
  <c r="C51" i="283"/>
  <c r="CC50" i="283"/>
  <c r="BO50" i="283"/>
  <c r="BN50" i="283"/>
  <c r="BM50" i="283"/>
  <c r="BL50" i="283"/>
  <c r="BK50" i="283"/>
  <c r="BJ50" i="283"/>
  <c r="W50" i="283"/>
  <c r="V50" i="283"/>
  <c r="S50" i="283"/>
  <c r="R50" i="283"/>
  <c r="O50" i="283"/>
  <c r="N50" i="283"/>
  <c r="L50" i="283"/>
  <c r="BV49" i="283"/>
  <c r="BO49" i="283"/>
  <c r="BN49" i="283"/>
  <c r="BM49" i="283"/>
  <c r="BL49" i="283"/>
  <c r="BK49" i="283"/>
  <c r="BJ49" i="283"/>
  <c r="X49" i="283"/>
  <c r="U49" i="283"/>
  <c r="T49" i="283"/>
  <c r="Q49" i="283"/>
  <c r="P49" i="283"/>
  <c r="M49" i="283"/>
  <c r="L49" i="283"/>
  <c r="BV48" i="283"/>
  <c r="BO48" i="283"/>
  <c r="BN48" i="283"/>
  <c r="BM48" i="283"/>
  <c r="BL48" i="283"/>
  <c r="BK48" i="283"/>
  <c r="BJ48" i="283"/>
  <c r="X48" i="283"/>
  <c r="V48" i="283"/>
  <c r="T48" i="283"/>
  <c r="R48" i="283"/>
  <c r="P48" i="283"/>
  <c r="N48" i="283"/>
  <c r="L48" i="283"/>
  <c r="BO47" i="283"/>
  <c r="BN47" i="283"/>
  <c r="BM47" i="283"/>
  <c r="BL47" i="283"/>
  <c r="BK47" i="283"/>
  <c r="BJ47" i="283"/>
  <c r="W47" i="283"/>
  <c r="U47" i="283"/>
  <c r="S47" i="283"/>
  <c r="Q47" i="283"/>
  <c r="O47" i="283"/>
  <c r="M47" i="283"/>
  <c r="L47" i="283"/>
  <c r="BO46" i="283"/>
  <c r="BN46" i="283"/>
  <c r="BM46" i="283"/>
  <c r="BL46" i="283"/>
  <c r="BK46" i="283"/>
  <c r="BJ46" i="283"/>
  <c r="X46" i="283"/>
  <c r="W46" i="283"/>
  <c r="T46" i="283"/>
  <c r="T51" i="283" s="1"/>
  <c r="AA48" i="283" s="1"/>
  <c r="S46" i="283"/>
  <c r="S51" i="283" s="1"/>
  <c r="AA47" i="283" s="1"/>
  <c r="P46" i="283"/>
  <c r="O46" i="283"/>
  <c r="L46" i="283"/>
  <c r="H46" i="283"/>
  <c r="H48" i="283" s="1"/>
  <c r="C46" i="283"/>
  <c r="AI47" i="283" s="1"/>
  <c r="BO45" i="283"/>
  <c r="BN45" i="283"/>
  <c r="BM45" i="283"/>
  <c r="BL45" i="283"/>
  <c r="BK45" i="283"/>
  <c r="BJ45" i="283"/>
  <c r="V45" i="283"/>
  <c r="V51" i="283" s="1"/>
  <c r="AB46" i="283" s="1"/>
  <c r="AL46" i="283" s="1"/>
  <c r="AW46" i="283" s="1"/>
  <c r="U45" i="283"/>
  <c r="U51" i="283" s="1"/>
  <c r="AB45" i="283" s="1"/>
  <c r="AL45" i="283" s="1"/>
  <c r="AW45" i="283" s="1"/>
  <c r="R45" i="283"/>
  <c r="R51" i="283" s="1"/>
  <c r="AA46" i="283" s="1"/>
  <c r="Q45" i="283"/>
  <c r="N45" i="283"/>
  <c r="N51" i="283" s="1"/>
  <c r="Z46" i="283" s="1"/>
  <c r="M45" i="283"/>
  <c r="M51" i="283" s="1"/>
  <c r="Z45" i="283" s="1"/>
  <c r="L45" i="283"/>
  <c r="H45" i="283"/>
  <c r="C50" i="283" s="1"/>
  <c r="C45" i="283"/>
  <c r="C49" i="283" s="1"/>
  <c r="BT41" i="283"/>
  <c r="BT40" i="283"/>
  <c r="C40" i="283"/>
  <c r="CA39" i="283"/>
  <c r="BO39" i="283"/>
  <c r="BN39" i="283"/>
  <c r="BM39" i="283"/>
  <c r="BL39" i="283"/>
  <c r="BK39" i="283"/>
  <c r="BJ39" i="283"/>
  <c r="W39" i="283"/>
  <c r="V39" i="283"/>
  <c r="S39" i="283"/>
  <c r="R39" i="283"/>
  <c r="O39" i="283"/>
  <c r="N39" i="283"/>
  <c r="L39" i="283"/>
  <c r="CA38" i="283"/>
  <c r="BO38" i="283"/>
  <c r="BN38" i="283"/>
  <c r="BM38" i="283"/>
  <c r="BL38" i="283"/>
  <c r="BK38" i="283"/>
  <c r="BJ38" i="283"/>
  <c r="BP38" i="283" s="1"/>
  <c r="X38" i="283"/>
  <c r="U38" i="283"/>
  <c r="T38" i="283"/>
  <c r="Q38" i="283"/>
  <c r="P38" i="283"/>
  <c r="M38" i="283"/>
  <c r="L38" i="283"/>
  <c r="BT37" i="283"/>
  <c r="BO37" i="283"/>
  <c r="BN37" i="283"/>
  <c r="BM37" i="283"/>
  <c r="BL37" i="283"/>
  <c r="BK37" i="283"/>
  <c r="BJ37" i="283"/>
  <c r="X37" i="283"/>
  <c r="V37" i="283"/>
  <c r="T37" i="283"/>
  <c r="R37" i="283"/>
  <c r="P37" i="283"/>
  <c r="N37" i="283"/>
  <c r="L37" i="283"/>
  <c r="BT36" i="283"/>
  <c r="BO36" i="283"/>
  <c r="BN36" i="283"/>
  <c r="BM36" i="283"/>
  <c r="BL36" i="283"/>
  <c r="BK36" i="283"/>
  <c r="BJ36" i="283"/>
  <c r="W36" i="283"/>
  <c r="U36" i="283"/>
  <c r="S36" i="283"/>
  <c r="Q36" i="283"/>
  <c r="O36" i="283"/>
  <c r="M36" i="283"/>
  <c r="L36" i="283"/>
  <c r="CF35" i="283"/>
  <c r="BO35" i="283"/>
  <c r="BN35" i="283"/>
  <c r="BM35" i="283"/>
  <c r="BL35" i="283"/>
  <c r="BK35" i="283"/>
  <c r="BJ35" i="283"/>
  <c r="X35" i="283"/>
  <c r="X40" i="283" s="1"/>
  <c r="AB37" i="283" s="1"/>
  <c r="AL37" i="283" s="1"/>
  <c r="AW37" i="283" s="1"/>
  <c r="W35" i="283"/>
  <c r="W40" i="283" s="1"/>
  <c r="AB36" i="283" s="1"/>
  <c r="AL36" i="283" s="1"/>
  <c r="AW36" i="283" s="1"/>
  <c r="T35" i="283"/>
  <c r="S35" i="283"/>
  <c r="P35" i="283"/>
  <c r="P40" i="283" s="1"/>
  <c r="Z37" i="283" s="1"/>
  <c r="O35" i="283"/>
  <c r="O40" i="283" s="1"/>
  <c r="Z36" i="283" s="1"/>
  <c r="L35" i="283"/>
  <c r="H35" i="283"/>
  <c r="AI37" i="283" s="1"/>
  <c r="C35" i="283"/>
  <c r="H39" i="283" s="1"/>
  <c r="CF34" i="283"/>
  <c r="BO34" i="283"/>
  <c r="BN34" i="283"/>
  <c r="BM34" i="283"/>
  <c r="BL34" i="283"/>
  <c r="BK34" i="283"/>
  <c r="BJ34" i="283"/>
  <c r="V34" i="283"/>
  <c r="U34" i="283"/>
  <c r="U40" i="283" s="1"/>
  <c r="AB34" i="283" s="1"/>
  <c r="AL34" i="283" s="1"/>
  <c r="AW34" i="283" s="1"/>
  <c r="R34" i="283"/>
  <c r="R40" i="283" s="1"/>
  <c r="AA35" i="283" s="1"/>
  <c r="Q34" i="283"/>
  <c r="N34" i="283"/>
  <c r="M34" i="283"/>
  <c r="M40" i="283" s="1"/>
  <c r="Z34" i="283" s="1"/>
  <c r="L34" i="283"/>
  <c r="H34" i="283"/>
  <c r="C37" i="283" s="1"/>
  <c r="C34" i="283"/>
  <c r="C38" i="283" s="1"/>
  <c r="BT33" i="283"/>
  <c r="BT32" i="283"/>
  <c r="CA31" i="283"/>
  <c r="CA30" i="283"/>
  <c r="CQ29" i="283"/>
  <c r="BT29" i="283"/>
  <c r="C29" i="283"/>
  <c r="BT28" i="283"/>
  <c r="BO28" i="283"/>
  <c r="BN28" i="283"/>
  <c r="BM28" i="283"/>
  <c r="BL28" i="283"/>
  <c r="BK28" i="283"/>
  <c r="BJ28" i="283"/>
  <c r="W28" i="283"/>
  <c r="V28" i="283"/>
  <c r="S28" i="283"/>
  <c r="R28" i="283"/>
  <c r="O28" i="283"/>
  <c r="N28" i="283"/>
  <c r="L28" i="283"/>
  <c r="BO27" i="283"/>
  <c r="BN27" i="283"/>
  <c r="BM27" i="283"/>
  <c r="BL27" i="283"/>
  <c r="BK27" i="283"/>
  <c r="BJ27" i="283"/>
  <c r="X27" i="283"/>
  <c r="U27" i="283"/>
  <c r="T27" i="283"/>
  <c r="Q27" i="283"/>
  <c r="P27" i="283"/>
  <c r="M27" i="283"/>
  <c r="L27" i="283"/>
  <c r="BO26" i="283"/>
  <c r="BN26" i="283"/>
  <c r="BM26" i="283"/>
  <c r="BL26" i="283"/>
  <c r="BK26" i="283"/>
  <c r="BJ26" i="283"/>
  <c r="X26" i="283"/>
  <c r="V26" i="283"/>
  <c r="T26" i="283"/>
  <c r="R26" i="283"/>
  <c r="P26" i="283"/>
  <c r="N26" i="283"/>
  <c r="L26" i="283"/>
  <c r="BT25" i="283"/>
  <c r="BO25" i="283"/>
  <c r="BN25" i="283"/>
  <c r="BM25" i="283"/>
  <c r="BL25" i="283"/>
  <c r="BK25" i="283"/>
  <c r="BJ25" i="283"/>
  <c r="W25" i="283"/>
  <c r="U25" i="283"/>
  <c r="S25" i="283"/>
  <c r="Q25" i="283"/>
  <c r="O25" i="283"/>
  <c r="M25" i="283"/>
  <c r="L25" i="283"/>
  <c r="CK24" i="283"/>
  <c r="BT24" i="283"/>
  <c r="BO24" i="283"/>
  <c r="BN24" i="283"/>
  <c r="BM24" i="283"/>
  <c r="BL24" i="283"/>
  <c r="BK24" i="283"/>
  <c r="BJ24" i="283"/>
  <c r="X24" i="283"/>
  <c r="W24" i="283"/>
  <c r="W29" i="283" s="1"/>
  <c r="AB25" i="283" s="1"/>
  <c r="AL25" i="283" s="1"/>
  <c r="AW25" i="283" s="1"/>
  <c r="T24" i="283"/>
  <c r="T29" i="283" s="1"/>
  <c r="AA26" i="283" s="1"/>
  <c r="S24" i="283"/>
  <c r="S29" i="283" s="1"/>
  <c r="AA25" i="283" s="1"/>
  <c r="P24" i="283"/>
  <c r="O24" i="283"/>
  <c r="O29" i="283" s="1"/>
  <c r="Z25" i="283" s="1"/>
  <c r="L24" i="283"/>
  <c r="H24" i="283"/>
  <c r="AI26" i="283" s="1"/>
  <c r="C24" i="283"/>
  <c r="AI25" i="283" s="1"/>
  <c r="CQ23" i="283"/>
  <c r="CK23" i="283"/>
  <c r="CA23" i="283"/>
  <c r="BO23" i="283"/>
  <c r="BN23" i="283"/>
  <c r="BM23" i="283"/>
  <c r="BL23" i="283"/>
  <c r="BK23" i="283"/>
  <c r="BJ23" i="283"/>
  <c r="V23" i="283"/>
  <c r="V29" i="283" s="1"/>
  <c r="AB24" i="283" s="1"/>
  <c r="AL24" i="283" s="1"/>
  <c r="AW24" i="283" s="1"/>
  <c r="U23" i="283"/>
  <c r="U29" i="283" s="1"/>
  <c r="AB23" i="283" s="1"/>
  <c r="AL23" i="283" s="1"/>
  <c r="AW23" i="283" s="1"/>
  <c r="R23" i="283"/>
  <c r="Q23" i="283"/>
  <c r="N23" i="283"/>
  <c r="N29" i="283" s="1"/>
  <c r="Z24" i="283" s="1"/>
  <c r="M23" i="283"/>
  <c r="M29" i="283" s="1"/>
  <c r="Z23" i="283" s="1"/>
  <c r="L23" i="283"/>
  <c r="H23" i="283"/>
  <c r="C28" i="283" s="1"/>
  <c r="C23" i="283"/>
  <c r="C27" i="283" s="1"/>
  <c r="CA22" i="283"/>
  <c r="BT21" i="283"/>
  <c r="BT20" i="283"/>
  <c r="CF19" i="283"/>
  <c r="CF18" i="283"/>
  <c r="C18" i="283"/>
  <c r="BT17" i="283"/>
  <c r="BO17" i="283"/>
  <c r="BN17" i="283"/>
  <c r="BM17" i="283"/>
  <c r="BL17" i="283"/>
  <c r="BK17" i="283"/>
  <c r="BJ17" i="283"/>
  <c r="W17" i="283"/>
  <c r="V17" i="283"/>
  <c r="S17" i="283"/>
  <c r="R17" i="283"/>
  <c r="O17" i="283"/>
  <c r="N17" i="283"/>
  <c r="L17" i="283"/>
  <c r="BT16" i="283"/>
  <c r="BO16" i="283"/>
  <c r="BN16" i="283"/>
  <c r="BM16" i="283"/>
  <c r="BL16" i="283"/>
  <c r="BK16" i="283"/>
  <c r="BJ16" i="283"/>
  <c r="X16" i="283"/>
  <c r="U16" i="283"/>
  <c r="T16" i="283"/>
  <c r="Q16" i="283"/>
  <c r="P16" i="283"/>
  <c r="M16" i="283"/>
  <c r="L16" i="283"/>
  <c r="CA15" i="283"/>
  <c r="BO15" i="283"/>
  <c r="BN15" i="283"/>
  <c r="BM15" i="283"/>
  <c r="BL15" i="283"/>
  <c r="BK15" i="283"/>
  <c r="BJ15" i="283"/>
  <c r="X15" i="283"/>
  <c r="V15" i="283"/>
  <c r="T15" i="283"/>
  <c r="R15" i="283"/>
  <c r="P15" i="283"/>
  <c r="N15" i="283"/>
  <c r="L15" i="283"/>
  <c r="CA14" i="283"/>
  <c r="BO14" i="283"/>
  <c r="BN14" i="283"/>
  <c r="BM14" i="283"/>
  <c r="BL14" i="283"/>
  <c r="BK14" i="283"/>
  <c r="BJ14" i="283"/>
  <c r="W14" i="283"/>
  <c r="U14" i="283"/>
  <c r="S14" i="283"/>
  <c r="Q14" i="283"/>
  <c r="O14" i="283"/>
  <c r="M14" i="283"/>
  <c r="L14" i="283"/>
  <c r="BT13" i="283"/>
  <c r="BO13" i="283"/>
  <c r="BN13" i="283"/>
  <c r="BM13" i="283"/>
  <c r="BL13" i="283"/>
  <c r="BK13" i="283"/>
  <c r="BJ13" i="283"/>
  <c r="X13" i="283"/>
  <c r="W13" i="283"/>
  <c r="T13" i="283"/>
  <c r="T18" i="283" s="1"/>
  <c r="AA15" i="283" s="1"/>
  <c r="S13" i="283"/>
  <c r="S18" i="283" s="1"/>
  <c r="AA14" i="283" s="1"/>
  <c r="P13" i="283"/>
  <c r="O13" i="283"/>
  <c r="L13" i="283"/>
  <c r="H13" i="283"/>
  <c r="AI15" i="283" s="1"/>
  <c r="C13" i="283"/>
  <c r="H17" i="283" s="1"/>
  <c r="BT12" i="283"/>
  <c r="BO12" i="283"/>
  <c r="BN12" i="283"/>
  <c r="BM12" i="283"/>
  <c r="BL12" i="283"/>
  <c r="BK12" i="283"/>
  <c r="BJ12" i="283"/>
  <c r="V12" i="283"/>
  <c r="V18" i="283" s="1"/>
  <c r="AB13" i="283" s="1"/>
  <c r="AL13" i="283" s="1"/>
  <c r="AW13" i="283" s="1"/>
  <c r="U12" i="283"/>
  <c r="R12" i="283"/>
  <c r="Q12" i="283"/>
  <c r="Q18" i="283" s="1"/>
  <c r="AA12" i="283" s="1"/>
  <c r="N12" i="283"/>
  <c r="N18" i="283" s="1"/>
  <c r="Z13" i="283" s="1"/>
  <c r="M12" i="283"/>
  <c r="L12" i="283"/>
  <c r="H12" i="283"/>
  <c r="C15" i="283" s="1"/>
  <c r="C12" i="283"/>
  <c r="C16" i="283" s="1"/>
  <c r="C95" i="282"/>
  <c r="BO94" i="282"/>
  <c r="BN94" i="282"/>
  <c r="BM94" i="282"/>
  <c r="BL94" i="282"/>
  <c r="BK94" i="282"/>
  <c r="BJ94" i="282"/>
  <c r="W94" i="282"/>
  <c r="V94" i="282"/>
  <c r="S94" i="282"/>
  <c r="R94" i="282"/>
  <c r="O94" i="282"/>
  <c r="N94" i="282"/>
  <c r="L94" i="282"/>
  <c r="BO93" i="282"/>
  <c r="BN93" i="282"/>
  <c r="BM93" i="282"/>
  <c r="BL93" i="282"/>
  <c r="BK93" i="282"/>
  <c r="BJ93" i="282"/>
  <c r="X93" i="282"/>
  <c r="U93" i="282"/>
  <c r="T93" i="282"/>
  <c r="Q93" i="282"/>
  <c r="P93" i="282"/>
  <c r="M93" i="282"/>
  <c r="L93" i="282"/>
  <c r="BO92" i="282"/>
  <c r="BN92" i="282"/>
  <c r="BM92" i="282"/>
  <c r="BL92" i="282"/>
  <c r="BK92" i="282"/>
  <c r="BJ92" i="282"/>
  <c r="X92" i="282"/>
  <c r="V92" i="282"/>
  <c r="T92" i="282"/>
  <c r="R92" i="282"/>
  <c r="P92" i="282"/>
  <c r="N92" i="282"/>
  <c r="L92" i="282"/>
  <c r="BO91" i="282"/>
  <c r="BN91" i="282"/>
  <c r="BM91" i="282"/>
  <c r="BL91" i="282"/>
  <c r="BK91" i="282"/>
  <c r="BJ91" i="282"/>
  <c r="W91" i="282"/>
  <c r="U91" i="282"/>
  <c r="S91" i="282"/>
  <c r="Q91" i="282"/>
  <c r="O91" i="282"/>
  <c r="M91" i="282"/>
  <c r="L91" i="282"/>
  <c r="BO90" i="282"/>
  <c r="BN90" i="282"/>
  <c r="BM90" i="282"/>
  <c r="BL90" i="282"/>
  <c r="BK90" i="282"/>
  <c r="BJ90" i="282"/>
  <c r="X90" i="282"/>
  <c r="W90" i="282"/>
  <c r="T90" i="282"/>
  <c r="S90" i="282"/>
  <c r="P90" i="282"/>
  <c r="O90" i="282"/>
  <c r="L90" i="282"/>
  <c r="H90" i="282"/>
  <c r="AI92" i="282" s="1"/>
  <c r="C90" i="282"/>
  <c r="H91" i="282" s="1"/>
  <c r="BO89" i="282"/>
  <c r="BN89" i="282"/>
  <c r="BM89" i="282"/>
  <c r="BL89" i="282"/>
  <c r="BK89" i="282"/>
  <c r="BJ89" i="282"/>
  <c r="V89" i="282"/>
  <c r="V95" i="282" s="1"/>
  <c r="AB90" i="282" s="1"/>
  <c r="AL90" i="282" s="1"/>
  <c r="AW90" i="282" s="1"/>
  <c r="U89" i="282"/>
  <c r="R89" i="282"/>
  <c r="Q89" i="282"/>
  <c r="Q95" i="282" s="1"/>
  <c r="AA89" i="282" s="1"/>
  <c r="N89" i="282"/>
  <c r="N95" i="282" s="1"/>
  <c r="Z90" i="282" s="1"/>
  <c r="M89" i="282"/>
  <c r="L89" i="282"/>
  <c r="H89" i="282"/>
  <c r="C94" i="282" s="1"/>
  <c r="C89" i="282"/>
  <c r="C93" i="282" s="1"/>
  <c r="C84" i="282"/>
  <c r="BO83" i="282"/>
  <c r="BN83" i="282"/>
  <c r="BM83" i="282"/>
  <c r="BL83" i="282"/>
  <c r="BK83" i="282"/>
  <c r="BJ83" i="282"/>
  <c r="W83" i="282"/>
  <c r="V83" i="282"/>
  <c r="S83" i="282"/>
  <c r="R83" i="282"/>
  <c r="O83" i="282"/>
  <c r="N83" i="282"/>
  <c r="L83" i="282"/>
  <c r="BO82" i="282"/>
  <c r="BN82" i="282"/>
  <c r="BM82" i="282"/>
  <c r="BL82" i="282"/>
  <c r="BK82" i="282"/>
  <c r="BJ82" i="282"/>
  <c r="X82" i="282"/>
  <c r="U82" i="282"/>
  <c r="T82" i="282"/>
  <c r="Q82" i="282"/>
  <c r="P82" i="282"/>
  <c r="M82" i="282"/>
  <c r="L82" i="282"/>
  <c r="BO81" i="282"/>
  <c r="BN81" i="282"/>
  <c r="BM81" i="282"/>
  <c r="BL81" i="282"/>
  <c r="BK81" i="282"/>
  <c r="BJ81" i="282"/>
  <c r="X81" i="282"/>
  <c r="V81" i="282"/>
  <c r="T81" i="282"/>
  <c r="R81" i="282"/>
  <c r="P81" i="282"/>
  <c r="N81" i="282"/>
  <c r="L81" i="282"/>
  <c r="BO80" i="282"/>
  <c r="BN80" i="282"/>
  <c r="BM80" i="282"/>
  <c r="BL80" i="282"/>
  <c r="BK80" i="282"/>
  <c r="BJ80" i="282"/>
  <c r="W80" i="282"/>
  <c r="U80" i="282"/>
  <c r="S80" i="282"/>
  <c r="Q80" i="282"/>
  <c r="O80" i="282"/>
  <c r="M80" i="282"/>
  <c r="L80" i="282"/>
  <c r="BO79" i="282"/>
  <c r="BN79" i="282"/>
  <c r="BM79" i="282"/>
  <c r="BL79" i="282"/>
  <c r="BK79" i="282"/>
  <c r="BJ79" i="282"/>
  <c r="X79" i="282"/>
  <c r="W79" i="282"/>
  <c r="T79" i="282"/>
  <c r="S79" i="282"/>
  <c r="P79" i="282"/>
  <c r="O79" i="282"/>
  <c r="L79" i="282"/>
  <c r="H79" i="282"/>
  <c r="H82" i="282" s="1"/>
  <c r="C79" i="282"/>
  <c r="H83" i="282" s="1"/>
  <c r="BO78" i="282"/>
  <c r="BN78" i="282"/>
  <c r="BM78" i="282"/>
  <c r="BL78" i="282"/>
  <c r="BK78" i="282"/>
  <c r="BJ78" i="282"/>
  <c r="V78" i="282"/>
  <c r="V84" i="282" s="1"/>
  <c r="AB79" i="282" s="1"/>
  <c r="AL79" i="282" s="1"/>
  <c r="AW79" i="282" s="1"/>
  <c r="U78" i="282"/>
  <c r="R78" i="282"/>
  <c r="Q78" i="282"/>
  <c r="N78" i="282"/>
  <c r="N84" i="282" s="1"/>
  <c r="Z79" i="282" s="1"/>
  <c r="M78" i="282"/>
  <c r="L78" i="282"/>
  <c r="H78" i="282"/>
  <c r="C81" i="282" s="1"/>
  <c r="C78" i="282"/>
  <c r="AI78" i="282" s="1"/>
  <c r="BV77" i="282"/>
  <c r="BV76" i="282"/>
  <c r="CC75" i="282"/>
  <c r="CC74" i="282"/>
  <c r="BV73" i="282"/>
  <c r="C73" i="282"/>
  <c r="BV72" i="282"/>
  <c r="BO72" i="282"/>
  <c r="BN72" i="282"/>
  <c r="BM72" i="282"/>
  <c r="BL72" i="282"/>
  <c r="BK72" i="282"/>
  <c r="BJ72" i="282"/>
  <c r="W72" i="282"/>
  <c r="V72" i="282"/>
  <c r="S72" i="282"/>
  <c r="R72" i="282"/>
  <c r="O72" i="282"/>
  <c r="N72" i="282"/>
  <c r="L72" i="282"/>
  <c r="CH71" i="282"/>
  <c r="BO71" i="282"/>
  <c r="BN71" i="282"/>
  <c r="BM71" i="282"/>
  <c r="BL71" i="282"/>
  <c r="BK71" i="282"/>
  <c r="BJ71" i="282"/>
  <c r="X71" i="282"/>
  <c r="U71" i="282"/>
  <c r="T71" i="282"/>
  <c r="Q71" i="282"/>
  <c r="P71" i="282"/>
  <c r="M71" i="282"/>
  <c r="L71" i="282"/>
  <c r="CH70" i="282"/>
  <c r="BO70" i="282"/>
  <c r="BN70" i="282"/>
  <c r="BM70" i="282"/>
  <c r="BL70" i="282"/>
  <c r="BK70" i="282"/>
  <c r="BJ70" i="282"/>
  <c r="X70" i="282"/>
  <c r="V70" i="282"/>
  <c r="T70" i="282"/>
  <c r="R70" i="282"/>
  <c r="P70" i="282"/>
  <c r="N70" i="282"/>
  <c r="L70" i="282"/>
  <c r="BV69" i="282"/>
  <c r="BO69" i="282"/>
  <c r="BN69" i="282"/>
  <c r="BM69" i="282"/>
  <c r="BL69" i="282"/>
  <c r="BK69" i="282"/>
  <c r="BJ69" i="282"/>
  <c r="W69" i="282"/>
  <c r="U69" i="282"/>
  <c r="S69" i="282"/>
  <c r="Q69" i="282"/>
  <c r="O69" i="282"/>
  <c r="M69" i="282"/>
  <c r="L69" i="282"/>
  <c r="BV68" i="282"/>
  <c r="BO68" i="282"/>
  <c r="BN68" i="282"/>
  <c r="BM68" i="282"/>
  <c r="BL68" i="282"/>
  <c r="BK68" i="282"/>
  <c r="BJ68" i="282"/>
  <c r="X68" i="282"/>
  <c r="W68" i="282"/>
  <c r="T68" i="282"/>
  <c r="T73" i="282" s="1"/>
  <c r="AA70" i="282" s="1"/>
  <c r="S68" i="282"/>
  <c r="P68" i="282"/>
  <c r="O68" i="282"/>
  <c r="L68" i="282"/>
  <c r="H68" i="282"/>
  <c r="H71" i="282" s="1"/>
  <c r="C68" i="282"/>
  <c r="AI69" i="282" s="1"/>
  <c r="CC67" i="282"/>
  <c r="BO67" i="282"/>
  <c r="BN67" i="282"/>
  <c r="BM67" i="282"/>
  <c r="BL67" i="282"/>
  <c r="BK67" i="282"/>
  <c r="BJ67" i="282"/>
  <c r="V67" i="282"/>
  <c r="U67" i="282"/>
  <c r="R67" i="282"/>
  <c r="Q67" i="282"/>
  <c r="N67" i="282"/>
  <c r="M67" i="282"/>
  <c r="L67" i="282"/>
  <c r="H67" i="282"/>
  <c r="C72" i="282" s="1"/>
  <c r="C67" i="282"/>
  <c r="C69" i="282" s="1"/>
  <c r="CM66" i="282"/>
  <c r="CC66" i="282"/>
  <c r="CM65" i="282"/>
  <c r="BV65" i="282"/>
  <c r="BV64" i="282"/>
  <c r="C62" i="282"/>
  <c r="BV61" i="282"/>
  <c r="BO61" i="282"/>
  <c r="BN61" i="282"/>
  <c r="BM61" i="282"/>
  <c r="BL61" i="282"/>
  <c r="BK61" i="282"/>
  <c r="BJ61" i="282"/>
  <c r="W61" i="282"/>
  <c r="V61" i="282"/>
  <c r="S61" i="282"/>
  <c r="R61" i="282"/>
  <c r="O61" i="282"/>
  <c r="N61" i="282"/>
  <c r="L61" i="282"/>
  <c r="CM60" i="282"/>
  <c r="BV60" i="282"/>
  <c r="BO60" i="282"/>
  <c r="BN60" i="282"/>
  <c r="BM60" i="282"/>
  <c r="BL60" i="282"/>
  <c r="BK60" i="282"/>
  <c r="BJ60" i="282"/>
  <c r="X60" i="282"/>
  <c r="U60" i="282"/>
  <c r="T60" i="282"/>
  <c r="Q60" i="282"/>
  <c r="P60" i="282"/>
  <c r="M60" i="282"/>
  <c r="L60" i="282"/>
  <c r="CM59" i="282"/>
  <c r="CC59" i="282"/>
  <c r="BO59" i="282"/>
  <c r="BN59" i="282"/>
  <c r="BM59" i="282"/>
  <c r="BL59" i="282"/>
  <c r="BK59" i="282"/>
  <c r="BJ59" i="282"/>
  <c r="X59" i="282"/>
  <c r="V59" i="282"/>
  <c r="T59" i="282"/>
  <c r="R59" i="282"/>
  <c r="P59" i="282"/>
  <c r="N59" i="282"/>
  <c r="L59" i="282"/>
  <c r="CC58" i="282"/>
  <c r="BO58" i="282"/>
  <c r="BN58" i="282"/>
  <c r="BM58" i="282"/>
  <c r="BL58" i="282"/>
  <c r="BK58" i="282"/>
  <c r="BJ58" i="282"/>
  <c r="W58" i="282"/>
  <c r="U58" i="282"/>
  <c r="S58" i="282"/>
  <c r="Q58" i="282"/>
  <c r="O58" i="282"/>
  <c r="M58" i="282"/>
  <c r="L58" i="282"/>
  <c r="BV57" i="282"/>
  <c r="BO57" i="282"/>
  <c r="BN57" i="282"/>
  <c r="BM57" i="282"/>
  <c r="BL57" i="282"/>
  <c r="BK57" i="282"/>
  <c r="BJ57" i="282"/>
  <c r="X57" i="282"/>
  <c r="W57" i="282"/>
  <c r="T57" i="282"/>
  <c r="S57" i="282"/>
  <c r="P57" i="282"/>
  <c r="O57" i="282"/>
  <c r="L57" i="282"/>
  <c r="H57" i="282"/>
  <c r="H59" i="282" s="1"/>
  <c r="C57" i="282"/>
  <c r="H61" i="282" s="1"/>
  <c r="BV56" i="282"/>
  <c r="BO56" i="282"/>
  <c r="BN56" i="282"/>
  <c r="BM56" i="282"/>
  <c r="BL56" i="282"/>
  <c r="BK56" i="282"/>
  <c r="BJ56" i="282"/>
  <c r="V56" i="282"/>
  <c r="U56" i="282"/>
  <c r="R56" i="282"/>
  <c r="Q56" i="282"/>
  <c r="N56" i="282"/>
  <c r="M56" i="282"/>
  <c r="L56" i="282"/>
  <c r="H56" i="282"/>
  <c r="C61" i="282" s="1"/>
  <c r="C56" i="282"/>
  <c r="C60" i="282" s="1"/>
  <c r="CH55" i="282"/>
  <c r="CH54" i="282"/>
  <c r="BV53" i="282"/>
  <c r="BV52" i="282"/>
  <c r="CC51" i="282"/>
  <c r="C51" i="282"/>
  <c r="CC50" i="282"/>
  <c r="BO50" i="282"/>
  <c r="BN50" i="282"/>
  <c r="BM50" i="282"/>
  <c r="BL50" i="282"/>
  <c r="BK50" i="282"/>
  <c r="BJ50" i="282"/>
  <c r="W50" i="282"/>
  <c r="V50" i="282"/>
  <c r="S50" i="282"/>
  <c r="R50" i="282"/>
  <c r="O50" i="282"/>
  <c r="N50" i="282"/>
  <c r="L50" i="282"/>
  <c r="BV49" i="282"/>
  <c r="BO49" i="282"/>
  <c r="BN49" i="282"/>
  <c r="BM49" i="282"/>
  <c r="BL49" i="282"/>
  <c r="BK49" i="282"/>
  <c r="BJ49" i="282"/>
  <c r="X49" i="282"/>
  <c r="U49" i="282"/>
  <c r="T49" i="282"/>
  <c r="Q49" i="282"/>
  <c r="P49" i="282"/>
  <c r="M49" i="282"/>
  <c r="L49" i="282"/>
  <c r="BV48" i="282"/>
  <c r="BO48" i="282"/>
  <c r="BN48" i="282"/>
  <c r="BM48" i="282"/>
  <c r="BL48" i="282"/>
  <c r="BK48" i="282"/>
  <c r="BJ48" i="282"/>
  <c r="X48" i="282"/>
  <c r="V48" i="282"/>
  <c r="T48" i="282"/>
  <c r="R48" i="282"/>
  <c r="P48" i="282"/>
  <c r="N48" i="282"/>
  <c r="L48" i="282"/>
  <c r="BO47" i="282"/>
  <c r="BN47" i="282"/>
  <c r="BM47" i="282"/>
  <c r="BL47" i="282"/>
  <c r="BK47" i="282"/>
  <c r="BJ47" i="282"/>
  <c r="W47" i="282"/>
  <c r="U47" i="282"/>
  <c r="S47" i="282"/>
  <c r="Q47" i="282"/>
  <c r="O47" i="282"/>
  <c r="M47" i="282"/>
  <c r="L47" i="282"/>
  <c r="BO46" i="282"/>
  <c r="BN46" i="282"/>
  <c r="BM46" i="282"/>
  <c r="BL46" i="282"/>
  <c r="BK46" i="282"/>
  <c r="BJ46" i="282"/>
  <c r="X46" i="282"/>
  <c r="W46" i="282"/>
  <c r="T46" i="282"/>
  <c r="T51" i="282" s="1"/>
  <c r="AA48" i="282" s="1"/>
  <c r="S46" i="282"/>
  <c r="P46" i="282"/>
  <c r="O46" i="282"/>
  <c r="L46" i="282"/>
  <c r="H46" i="282"/>
  <c r="H49" i="282" s="1"/>
  <c r="C46" i="282"/>
  <c r="H50" i="282" s="1"/>
  <c r="BO45" i="282"/>
  <c r="BN45" i="282"/>
  <c r="BM45" i="282"/>
  <c r="BL45" i="282"/>
  <c r="BK45" i="282"/>
  <c r="BJ45" i="282"/>
  <c r="V45" i="282"/>
  <c r="V51" i="282" s="1"/>
  <c r="AB46" i="282" s="1"/>
  <c r="AL46" i="282" s="1"/>
  <c r="AW46" i="282" s="1"/>
  <c r="U45" i="282"/>
  <c r="R45" i="282"/>
  <c r="R51" i="282" s="1"/>
  <c r="AA46" i="282" s="1"/>
  <c r="Q45" i="282"/>
  <c r="N45" i="282"/>
  <c r="N51" i="282" s="1"/>
  <c r="Z46" i="282" s="1"/>
  <c r="M45" i="282"/>
  <c r="L45" i="282"/>
  <c r="H45" i="282"/>
  <c r="C48" i="282" s="1"/>
  <c r="C45" i="282"/>
  <c r="C49" i="282" s="1"/>
  <c r="BT41" i="282"/>
  <c r="BT40" i="282"/>
  <c r="C40" i="282"/>
  <c r="CA39" i="282"/>
  <c r="BO39" i="282"/>
  <c r="BN39" i="282"/>
  <c r="BM39" i="282"/>
  <c r="BL39" i="282"/>
  <c r="BK39" i="282"/>
  <c r="BJ39" i="282"/>
  <c r="W39" i="282"/>
  <c r="V39" i="282"/>
  <c r="S39" i="282"/>
  <c r="R39" i="282"/>
  <c r="O39" i="282"/>
  <c r="N39" i="282"/>
  <c r="L39" i="282"/>
  <c r="CA38" i="282"/>
  <c r="BO38" i="282"/>
  <c r="BN38" i="282"/>
  <c r="BM38" i="282"/>
  <c r="BL38" i="282"/>
  <c r="BK38" i="282"/>
  <c r="BJ38" i="282"/>
  <c r="X38" i="282"/>
  <c r="U38" i="282"/>
  <c r="T38" i="282"/>
  <c r="Q38" i="282"/>
  <c r="P38" i="282"/>
  <c r="M38" i="282"/>
  <c r="L38" i="282"/>
  <c r="BT37" i="282"/>
  <c r="BO37" i="282"/>
  <c r="BN37" i="282"/>
  <c r="BM37" i="282"/>
  <c r="BL37" i="282"/>
  <c r="BK37" i="282"/>
  <c r="BJ37" i="282"/>
  <c r="X37" i="282"/>
  <c r="V37" i="282"/>
  <c r="T37" i="282"/>
  <c r="R37" i="282"/>
  <c r="P37" i="282"/>
  <c r="N37" i="282"/>
  <c r="L37" i="282"/>
  <c r="BT36" i="282"/>
  <c r="BO36" i="282"/>
  <c r="BN36" i="282"/>
  <c r="BM36" i="282"/>
  <c r="BL36" i="282"/>
  <c r="BK36" i="282"/>
  <c r="BJ36" i="282"/>
  <c r="W36" i="282"/>
  <c r="U36" i="282"/>
  <c r="S36" i="282"/>
  <c r="Q36" i="282"/>
  <c r="O36" i="282"/>
  <c r="M36" i="282"/>
  <c r="L36" i="282"/>
  <c r="CF35" i="282"/>
  <c r="BO35" i="282"/>
  <c r="BN35" i="282"/>
  <c r="BM35" i="282"/>
  <c r="BL35" i="282"/>
  <c r="BK35" i="282"/>
  <c r="BJ35" i="282"/>
  <c r="X35" i="282"/>
  <c r="X40" i="282" s="1"/>
  <c r="AB37" i="282" s="1"/>
  <c r="AL37" i="282" s="1"/>
  <c r="AW37" i="282" s="1"/>
  <c r="W35" i="282"/>
  <c r="T35" i="282"/>
  <c r="S35" i="282"/>
  <c r="P35" i="282"/>
  <c r="P40" i="282" s="1"/>
  <c r="Z37" i="282" s="1"/>
  <c r="O35" i="282"/>
  <c r="L35" i="282"/>
  <c r="H35" i="282"/>
  <c r="H38" i="282" s="1"/>
  <c r="C35" i="282"/>
  <c r="H36" i="282" s="1"/>
  <c r="CF34" i="282"/>
  <c r="BO34" i="282"/>
  <c r="BN34" i="282"/>
  <c r="BM34" i="282"/>
  <c r="BL34" i="282"/>
  <c r="BK34" i="282"/>
  <c r="BJ34" i="282"/>
  <c r="V34" i="282"/>
  <c r="U34" i="282"/>
  <c r="R34" i="282"/>
  <c r="Q34" i="282"/>
  <c r="N34" i="282"/>
  <c r="M34" i="282"/>
  <c r="L34" i="282"/>
  <c r="H34" i="282"/>
  <c r="C39" i="282" s="1"/>
  <c r="C34" i="282"/>
  <c r="C38" i="282" s="1"/>
  <c r="BT33" i="282"/>
  <c r="BT32" i="282"/>
  <c r="CA31" i="282"/>
  <c r="CA30" i="282"/>
  <c r="CQ29" i="282"/>
  <c r="BT29" i="282"/>
  <c r="C29" i="282"/>
  <c r="BT28" i="282"/>
  <c r="BO28" i="282"/>
  <c r="BN28" i="282"/>
  <c r="BM28" i="282"/>
  <c r="BL28" i="282"/>
  <c r="BK28" i="282"/>
  <c r="BJ28" i="282"/>
  <c r="W28" i="282"/>
  <c r="V28" i="282"/>
  <c r="S28" i="282"/>
  <c r="R28" i="282"/>
  <c r="O28" i="282"/>
  <c r="N28" i="282"/>
  <c r="L28" i="282"/>
  <c r="BO27" i="282"/>
  <c r="BN27" i="282"/>
  <c r="BM27" i="282"/>
  <c r="BL27" i="282"/>
  <c r="BK27" i="282"/>
  <c r="BJ27" i="282"/>
  <c r="X27" i="282"/>
  <c r="U27" i="282"/>
  <c r="T27" i="282"/>
  <c r="Q27" i="282"/>
  <c r="P27" i="282"/>
  <c r="M27" i="282"/>
  <c r="L27" i="282"/>
  <c r="BO26" i="282"/>
  <c r="BN26" i="282"/>
  <c r="BM26" i="282"/>
  <c r="BL26" i="282"/>
  <c r="BK26" i="282"/>
  <c r="BJ26" i="282"/>
  <c r="X26" i="282"/>
  <c r="V26" i="282"/>
  <c r="T26" i="282"/>
  <c r="R26" i="282"/>
  <c r="P26" i="282"/>
  <c r="N26" i="282"/>
  <c r="L26" i="282"/>
  <c r="BT25" i="282"/>
  <c r="BO25" i="282"/>
  <c r="BN25" i="282"/>
  <c r="BM25" i="282"/>
  <c r="BL25" i="282"/>
  <c r="BK25" i="282"/>
  <c r="BJ25" i="282"/>
  <c r="W25" i="282"/>
  <c r="U25" i="282"/>
  <c r="S25" i="282"/>
  <c r="Q25" i="282"/>
  <c r="O25" i="282"/>
  <c r="M25" i="282"/>
  <c r="L25" i="282"/>
  <c r="CK24" i="282"/>
  <c r="BT24" i="282"/>
  <c r="BO24" i="282"/>
  <c r="BN24" i="282"/>
  <c r="BM24" i="282"/>
  <c r="BL24" i="282"/>
  <c r="BK24" i="282"/>
  <c r="BJ24" i="282"/>
  <c r="X24" i="282"/>
  <c r="W24" i="282"/>
  <c r="W29" i="282" s="1"/>
  <c r="AB25" i="282" s="1"/>
  <c r="AL25" i="282" s="1"/>
  <c r="AW25" i="282" s="1"/>
  <c r="T24" i="282"/>
  <c r="S24" i="282"/>
  <c r="S29" i="282" s="1"/>
  <c r="AA25" i="282" s="1"/>
  <c r="P24" i="282"/>
  <c r="O24" i="282"/>
  <c r="O29" i="282" s="1"/>
  <c r="Z25" i="282" s="1"/>
  <c r="L24" i="282"/>
  <c r="H24" i="282"/>
  <c r="H27" i="282" s="1"/>
  <c r="C24" i="282"/>
  <c r="H28" i="282" s="1"/>
  <c r="CQ23" i="282"/>
  <c r="CK23" i="282"/>
  <c r="CA23" i="282"/>
  <c r="BO23" i="282"/>
  <c r="BN23" i="282"/>
  <c r="BM23" i="282"/>
  <c r="BL23" i="282"/>
  <c r="BK23" i="282"/>
  <c r="BJ23" i="282"/>
  <c r="V23" i="282"/>
  <c r="V29" i="282" s="1"/>
  <c r="AB24" i="282" s="1"/>
  <c r="AL24" i="282" s="1"/>
  <c r="AW24" i="282" s="1"/>
  <c r="U23" i="282"/>
  <c r="R23" i="282"/>
  <c r="Q23" i="282"/>
  <c r="N23" i="282"/>
  <c r="N29" i="282" s="1"/>
  <c r="Z24" i="282" s="1"/>
  <c r="M23" i="282"/>
  <c r="L23" i="282"/>
  <c r="H23" i="282"/>
  <c r="AI24" i="282" s="1"/>
  <c r="C23" i="282"/>
  <c r="AI23" i="282" s="1"/>
  <c r="CA22" i="282"/>
  <c r="BT21" i="282"/>
  <c r="BT20" i="282"/>
  <c r="CF19" i="282"/>
  <c r="CF18" i="282"/>
  <c r="C18" i="282"/>
  <c r="BT17" i="282"/>
  <c r="BO17" i="282"/>
  <c r="BN17" i="282"/>
  <c r="BM17" i="282"/>
  <c r="BL17" i="282"/>
  <c r="BK17" i="282"/>
  <c r="BJ17" i="282"/>
  <c r="W17" i="282"/>
  <c r="V17" i="282"/>
  <c r="S17" i="282"/>
  <c r="R17" i="282"/>
  <c r="O17" i="282"/>
  <c r="N17" i="282"/>
  <c r="L17" i="282"/>
  <c r="BT16" i="282"/>
  <c r="BO16" i="282"/>
  <c r="BN16" i="282"/>
  <c r="BM16" i="282"/>
  <c r="BL16" i="282"/>
  <c r="BK16" i="282"/>
  <c r="BJ16" i="282"/>
  <c r="X16" i="282"/>
  <c r="U16" i="282"/>
  <c r="T16" i="282"/>
  <c r="Q16" i="282"/>
  <c r="P16" i="282"/>
  <c r="M16" i="282"/>
  <c r="L16" i="282"/>
  <c r="CA15" i="282"/>
  <c r="BO15" i="282"/>
  <c r="BN15" i="282"/>
  <c r="BM15" i="282"/>
  <c r="BL15" i="282"/>
  <c r="BK15" i="282"/>
  <c r="BJ15" i="282"/>
  <c r="X15" i="282"/>
  <c r="V15" i="282"/>
  <c r="T15" i="282"/>
  <c r="R15" i="282"/>
  <c r="P15" i="282"/>
  <c r="N15" i="282"/>
  <c r="L15" i="282"/>
  <c r="CA14" i="282"/>
  <c r="BO14" i="282"/>
  <c r="BN14" i="282"/>
  <c r="BM14" i="282"/>
  <c r="BL14" i="282"/>
  <c r="BK14" i="282"/>
  <c r="BJ14" i="282"/>
  <c r="W14" i="282"/>
  <c r="U14" i="282"/>
  <c r="S14" i="282"/>
  <c r="Q14" i="282"/>
  <c r="O14" i="282"/>
  <c r="M14" i="282"/>
  <c r="L14" i="282"/>
  <c r="BT13" i="282"/>
  <c r="BO13" i="282"/>
  <c r="BN13" i="282"/>
  <c r="BM13" i="282"/>
  <c r="BL13" i="282"/>
  <c r="BK13" i="282"/>
  <c r="BJ13" i="282"/>
  <c r="X13" i="282"/>
  <c r="W13" i="282"/>
  <c r="T13" i="282"/>
  <c r="T18" i="282" s="1"/>
  <c r="AA15" i="282" s="1"/>
  <c r="S13" i="282"/>
  <c r="P13" i="282"/>
  <c r="O13" i="282"/>
  <c r="L13" i="282"/>
  <c r="H13" i="282"/>
  <c r="H16" i="282" s="1"/>
  <c r="C13" i="282"/>
  <c r="H14" i="282" s="1"/>
  <c r="BT12" i="282"/>
  <c r="BO12" i="282"/>
  <c r="BN12" i="282"/>
  <c r="BM12" i="282"/>
  <c r="BL12" i="282"/>
  <c r="BK12" i="282"/>
  <c r="BJ12" i="282"/>
  <c r="V12" i="282"/>
  <c r="U12" i="282"/>
  <c r="R12" i="282"/>
  <c r="Q12" i="282"/>
  <c r="N12" i="282"/>
  <c r="M12" i="282"/>
  <c r="L12" i="282"/>
  <c r="H12" i="282"/>
  <c r="C17" i="282" s="1"/>
  <c r="C12" i="282"/>
  <c r="C16" i="282" s="1"/>
  <c r="C95" i="281"/>
  <c r="BO94" i="281"/>
  <c r="BN94" i="281"/>
  <c r="BM94" i="281"/>
  <c r="BL94" i="281"/>
  <c r="BK94" i="281"/>
  <c r="BJ94" i="281"/>
  <c r="W94" i="281"/>
  <c r="V94" i="281"/>
  <c r="S94" i="281"/>
  <c r="R94" i="281"/>
  <c r="O94" i="281"/>
  <c r="N94" i="281"/>
  <c r="L94" i="281"/>
  <c r="BO93" i="281"/>
  <c r="BN93" i="281"/>
  <c r="BM93" i="281"/>
  <c r="BL93" i="281"/>
  <c r="BK93" i="281"/>
  <c r="BJ93" i="281"/>
  <c r="X93" i="281"/>
  <c r="U93" i="281"/>
  <c r="T93" i="281"/>
  <c r="Q93" i="281"/>
  <c r="P93" i="281"/>
  <c r="M93" i="281"/>
  <c r="L93" i="281"/>
  <c r="BO92" i="281"/>
  <c r="BN92" i="281"/>
  <c r="BM92" i="281"/>
  <c r="BL92" i="281"/>
  <c r="BK92" i="281"/>
  <c r="BJ92" i="281"/>
  <c r="X92" i="281"/>
  <c r="V92" i="281"/>
  <c r="T92" i="281"/>
  <c r="R92" i="281"/>
  <c r="P92" i="281"/>
  <c r="N92" i="281"/>
  <c r="L92" i="281"/>
  <c r="BO91" i="281"/>
  <c r="BN91" i="281"/>
  <c r="BM91" i="281"/>
  <c r="BL91" i="281"/>
  <c r="BK91" i="281"/>
  <c r="BJ91" i="281"/>
  <c r="W91" i="281"/>
  <c r="U91" i="281"/>
  <c r="S91" i="281"/>
  <c r="Q91" i="281"/>
  <c r="O91" i="281"/>
  <c r="M91" i="281"/>
  <c r="L91" i="281"/>
  <c r="BO90" i="281"/>
  <c r="BN90" i="281"/>
  <c r="BM90" i="281"/>
  <c r="BL90" i="281"/>
  <c r="BK90" i="281"/>
  <c r="BJ90" i="281"/>
  <c r="X90" i="281"/>
  <c r="W90" i="281"/>
  <c r="T90" i="281"/>
  <c r="S90" i="281"/>
  <c r="P90" i="281"/>
  <c r="O90" i="281"/>
  <c r="L90" i="281"/>
  <c r="H90" i="281"/>
  <c r="H93" i="281" s="1"/>
  <c r="C90" i="281"/>
  <c r="H94" i="281" s="1"/>
  <c r="BO89" i="281"/>
  <c r="BN89" i="281"/>
  <c r="BM89" i="281"/>
  <c r="BL89" i="281"/>
  <c r="BK89" i="281"/>
  <c r="BJ89" i="281"/>
  <c r="V89" i="281"/>
  <c r="U89" i="281"/>
  <c r="R89" i="281"/>
  <c r="Q89" i="281"/>
  <c r="Q95" i="281" s="1"/>
  <c r="AA89" i="281" s="1"/>
  <c r="N89" i="281"/>
  <c r="M89" i="281"/>
  <c r="L89" i="281"/>
  <c r="H89" i="281"/>
  <c r="C94" i="281" s="1"/>
  <c r="C89" i="281"/>
  <c r="C91" i="281" s="1"/>
  <c r="C84" i="281"/>
  <c r="BO83" i="281"/>
  <c r="BN83" i="281"/>
  <c r="BM83" i="281"/>
  <c r="BL83" i="281"/>
  <c r="BK83" i="281"/>
  <c r="BJ83" i="281"/>
  <c r="W83" i="281"/>
  <c r="V83" i="281"/>
  <c r="S83" i="281"/>
  <c r="R83" i="281"/>
  <c r="O83" i="281"/>
  <c r="N83" i="281"/>
  <c r="L83" i="281"/>
  <c r="BO82" i="281"/>
  <c r="BN82" i="281"/>
  <c r="BM82" i="281"/>
  <c r="BL82" i="281"/>
  <c r="BK82" i="281"/>
  <c r="BJ82" i="281"/>
  <c r="X82" i="281"/>
  <c r="U82" i="281"/>
  <c r="T82" i="281"/>
  <c r="Q82" i="281"/>
  <c r="P82" i="281"/>
  <c r="M82" i="281"/>
  <c r="L82" i="281"/>
  <c r="BO81" i="281"/>
  <c r="BN81" i="281"/>
  <c r="BM81" i="281"/>
  <c r="BL81" i="281"/>
  <c r="BK81" i="281"/>
  <c r="BJ81" i="281"/>
  <c r="X81" i="281"/>
  <c r="V81" i="281"/>
  <c r="T81" i="281"/>
  <c r="R81" i="281"/>
  <c r="P81" i="281"/>
  <c r="N81" i="281"/>
  <c r="L81" i="281"/>
  <c r="BO80" i="281"/>
  <c r="BN80" i="281"/>
  <c r="BM80" i="281"/>
  <c r="BL80" i="281"/>
  <c r="BK80" i="281"/>
  <c r="BJ80" i="281"/>
  <c r="W80" i="281"/>
  <c r="U80" i="281"/>
  <c r="S80" i="281"/>
  <c r="Q80" i="281"/>
  <c r="O80" i="281"/>
  <c r="M80" i="281"/>
  <c r="L80" i="281"/>
  <c r="BO79" i="281"/>
  <c r="BN79" i="281"/>
  <c r="BM79" i="281"/>
  <c r="BL79" i="281"/>
  <c r="BK79" i="281"/>
  <c r="BJ79" i="281"/>
  <c r="X79" i="281"/>
  <c r="X84" i="281" s="1"/>
  <c r="AB81" i="281" s="1"/>
  <c r="AL81" i="281" s="1"/>
  <c r="AW81" i="281" s="1"/>
  <c r="W79" i="281"/>
  <c r="T79" i="281"/>
  <c r="S79" i="281"/>
  <c r="S84" i="281" s="1"/>
  <c r="AA80" i="281" s="1"/>
  <c r="P79" i="281"/>
  <c r="P84" i="281" s="1"/>
  <c r="Z81" i="281" s="1"/>
  <c r="O79" i="281"/>
  <c r="L79" i="281"/>
  <c r="H79" i="281"/>
  <c r="H81" i="281" s="1"/>
  <c r="C79" i="281"/>
  <c r="AI80" i="281" s="1"/>
  <c r="BO78" i="281"/>
  <c r="BN78" i="281"/>
  <c r="BM78" i="281"/>
  <c r="BL78" i="281"/>
  <c r="BK78" i="281"/>
  <c r="BJ78" i="281"/>
  <c r="V78" i="281"/>
  <c r="U78" i="281"/>
  <c r="U84" i="281" s="1"/>
  <c r="AB78" i="281" s="1"/>
  <c r="AL78" i="281" s="1"/>
  <c r="AW78" i="281" s="1"/>
  <c r="R78" i="281"/>
  <c r="Q78" i="281"/>
  <c r="N78" i="281"/>
  <c r="M78" i="281"/>
  <c r="M84" i="281" s="1"/>
  <c r="Z78" i="281" s="1"/>
  <c r="L78" i="281"/>
  <c r="H78" i="281"/>
  <c r="C83" i="281" s="1"/>
  <c r="C78" i="281"/>
  <c r="C82" i="281" s="1"/>
  <c r="BV77" i="281"/>
  <c r="BV76" i="281"/>
  <c r="CC75" i="281"/>
  <c r="CC74" i="281"/>
  <c r="BV73" i="281"/>
  <c r="C73" i="281"/>
  <c r="BV72" i="281"/>
  <c r="BO72" i="281"/>
  <c r="BN72" i="281"/>
  <c r="BM72" i="281"/>
  <c r="BL72" i="281"/>
  <c r="BK72" i="281"/>
  <c r="BJ72" i="281"/>
  <c r="W72" i="281"/>
  <c r="V72" i="281"/>
  <c r="S72" i="281"/>
  <c r="R72" i="281"/>
  <c r="O72" i="281"/>
  <c r="N72" i="281"/>
  <c r="L72" i="281"/>
  <c r="CH71" i="281"/>
  <c r="BO71" i="281"/>
  <c r="BN71" i="281"/>
  <c r="BM71" i="281"/>
  <c r="BL71" i="281"/>
  <c r="BK71" i="281"/>
  <c r="BJ71" i="281"/>
  <c r="X71" i="281"/>
  <c r="U71" i="281"/>
  <c r="T71" i="281"/>
  <c r="Q71" i="281"/>
  <c r="P71" i="281"/>
  <c r="M71" i="281"/>
  <c r="L71" i="281"/>
  <c r="CH70" i="281"/>
  <c r="BO70" i="281"/>
  <c r="BN70" i="281"/>
  <c r="BM70" i="281"/>
  <c r="BL70" i="281"/>
  <c r="BK70" i="281"/>
  <c r="BJ70" i="281"/>
  <c r="X70" i="281"/>
  <c r="V70" i="281"/>
  <c r="T70" i="281"/>
  <c r="R70" i="281"/>
  <c r="P70" i="281"/>
  <c r="N70" i="281"/>
  <c r="L70" i="281"/>
  <c r="BV69" i="281"/>
  <c r="BO69" i="281"/>
  <c r="BN69" i="281"/>
  <c r="BM69" i="281"/>
  <c r="BL69" i="281"/>
  <c r="BK69" i="281"/>
  <c r="BJ69" i="281"/>
  <c r="W69" i="281"/>
  <c r="U69" i="281"/>
  <c r="S69" i="281"/>
  <c r="Q69" i="281"/>
  <c r="O69" i="281"/>
  <c r="M69" i="281"/>
  <c r="L69" i="281"/>
  <c r="BV68" i="281"/>
  <c r="BO68" i="281"/>
  <c r="BN68" i="281"/>
  <c r="BM68" i="281"/>
  <c r="BL68" i="281"/>
  <c r="BK68" i="281"/>
  <c r="BJ68" i="281"/>
  <c r="X68" i="281"/>
  <c r="W68" i="281"/>
  <c r="T68" i="281"/>
  <c r="T73" i="281" s="1"/>
  <c r="AA70" i="281" s="1"/>
  <c r="S68" i="281"/>
  <c r="S73" i="281" s="1"/>
  <c r="AA69" i="281" s="1"/>
  <c r="P68" i="281"/>
  <c r="O68" i="281"/>
  <c r="L68" i="281"/>
  <c r="H68" i="281"/>
  <c r="AI70" i="281" s="1"/>
  <c r="C68" i="281"/>
  <c r="H72" i="281" s="1"/>
  <c r="CC67" i="281"/>
  <c r="BO67" i="281"/>
  <c r="BN67" i="281"/>
  <c r="BM67" i="281"/>
  <c r="BL67" i="281"/>
  <c r="BK67" i="281"/>
  <c r="BJ67" i="281"/>
  <c r="V67" i="281"/>
  <c r="V73" i="281" s="1"/>
  <c r="AB68" i="281" s="1"/>
  <c r="AL68" i="281" s="1"/>
  <c r="AW68" i="281" s="1"/>
  <c r="U67" i="281"/>
  <c r="R67" i="281"/>
  <c r="Q67" i="281"/>
  <c r="Q73" i="281" s="1"/>
  <c r="AA67" i="281" s="1"/>
  <c r="N67" i="281"/>
  <c r="N73" i="281" s="1"/>
  <c r="Z68" i="281" s="1"/>
  <c r="M67" i="281"/>
  <c r="L67" i="281"/>
  <c r="H67" i="281"/>
  <c r="C70" i="281" s="1"/>
  <c r="C67" i="281"/>
  <c r="C71" i="281" s="1"/>
  <c r="CM66" i="281"/>
  <c r="CC66" i="281"/>
  <c r="CM65" i="281"/>
  <c r="BV65" i="281"/>
  <c r="BV64" i="281"/>
  <c r="C62" i="281"/>
  <c r="BV61" i="281"/>
  <c r="BO61" i="281"/>
  <c r="BN61" i="281"/>
  <c r="BM61" i="281"/>
  <c r="BL61" i="281"/>
  <c r="BK61" i="281"/>
  <c r="BJ61" i="281"/>
  <c r="W61" i="281"/>
  <c r="V61" i="281"/>
  <c r="S61" i="281"/>
  <c r="R61" i="281"/>
  <c r="O61" i="281"/>
  <c r="N61" i="281"/>
  <c r="L61" i="281"/>
  <c r="CM60" i="281"/>
  <c r="BV60" i="281"/>
  <c r="BO60" i="281"/>
  <c r="BN60" i="281"/>
  <c r="BM60" i="281"/>
  <c r="BL60" i="281"/>
  <c r="BK60" i="281"/>
  <c r="BJ60" i="281"/>
  <c r="X60" i="281"/>
  <c r="U60" i="281"/>
  <c r="T60" i="281"/>
  <c r="Q60" i="281"/>
  <c r="P60" i="281"/>
  <c r="M60" i="281"/>
  <c r="L60" i="281"/>
  <c r="CM59" i="281"/>
  <c r="CC59" i="281"/>
  <c r="BO59" i="281"/>
  <c r="BN59" i="281"/>
  <c r="BM59" i="281"/>
  <c r="BL59" i="281"/>
  <c r="BK59" i="281"/>
  <c r="BJ59" i="281"/>
  <c r="X59" i="281"/>
  <c r="V59" i="281"/>
  <c r="T59" i="281"/>
  <c r="R59" i="281"/>
  <c r="P59" i="281"/>
  <c r="N59" i="281"/>
  <c r="L59" i="281"/>
  <c r="CC58" i="281"/>
  <c r="BO58" i="281"/>
  <c r="BN58" i="281"/>
  <c r="BM58" i="281"/>
  <c r="BL58" i="281"/>
  <c r="BK58" i="281"/>
  <c r="BJ58" i="281"/>
  <c r="W58" i="281"/>
  <c r="U58" i="281"/>
  <c r="S58" i="281"/>
  <c r="Q58" i="281"/>
  <c r="O58" i="281"/>
  <c r="M58" i="281"/>
  <c r="L58" i="281"/>
  <c r="BV57" i="281"/>
  <c r="BO57" i="281"/>
  <c r="BN57" i="281"/>
  <c r="BM57" i="281"/>
  <c r="BL57" i="281"/>
  <c r="BK57" i="281"/>
  <c r="BJ57" i="281"/>
  <c r="X57" i="281"/>
  <c r="X62" i="281" s="1"/>
  <c r="AB59" i="281" s="1"/>
  <c r="AL59" i="281" s="1"/>
  <c r="AW59" i="281" s="1"/>
  <c r="W57" i="281"/>
  <c r="T57" i="281"/>
  <c r="S57" i="281"/>
  <c r="S62" i="281" s="1"/>
  <c r="AA58" i="281" s="1"/>
  <c r="P57" i="281"/>
  <c r="P62" i="281" s="1"/>
  <c r="Z59" i="281" s="1"/>
  <c r="O57" i="281"/>
  <c r="L57" i="281"/>
  <c r="H57" i="281"/>
  <c r="H60" i="281" s="1"/>
  <c r="C57" i="281"/>
  <c r="H58" i="281" s="1"/>
  <c r="BV56" i="281"/>
  <c r="BO56" i="281"/>
  <c r="BN56" i="281"/>
  <c r="BM56" i="281"/>
  <c r="BL56" i="281"/>
  <c r="BK56" i="281"/>
  <c r="BJ56" i="281"/>
  <c r="V56" i="281"/>
  <c r="U56" i="281"/>
  <c r="R56" i="281"/>
  <c r="Q56" i="281"/>
  <c r="Q62" i="281" s="1"/>
  <c r="AA56" i="281" s="1"/>
  <c r="N56" i="281"/>
  <c r="M56" i="281"/>
  <c r="L56" i="281"/>
  <c r="H56" i="281"/>
  <c r="C61" i="281" s="1"/>
  <c r="C56" i="281"/>
  <c r="C60" i="281" s="1"/>
  <c r="CH55" i="281"/>
  <c r="CH54" i="281"/>
  <c r="BV53" i="281"/>
  <c r="BV52" i="281"/>
  <c r="CC51" i="281"/>
  <c r="C51" i="281"/>
  <c r="CC50" i="281"/>
  <c r="BO50" i="281"/>
  <c r="BN50" i="281"/>
  <c r="BM50" i="281"/>
  <c r="BL50" i="281"/>
  <c r="BK50" i="281"/>
  <c r="BJ50" i="281"/>
  <c r="W50" i="281"/>
  <c r="V50" i="281"/>
  <c r="S50" i="281"/>
  <c r="R50" i="281"/>
  <c r="O50" i="281"/>
  <c r="N50" i="281"/>
  <c r="L50" i="281"/>
  <c r="BV49" i="281"/>
  <c r="BO49" i="281"/>
  <c r="BN49" i="281"/>
  <c r="BM49" i="281"/>
  <c r="BL49" i="281"/>
  <c r="BK49" i="281"/>
  <c r="BJ49" i="281"/>
  <c r="X49" i="281"/>
  <c r="U49" i="281"/>
  <c r="T49" i="281"/>
  <c r="Q49" i="281"/>
  <c r="P49" i="281"/>
  <c r="M49" i="281"/>
  <c r="L49" i="281"/>
  <c r="BV48" i="281"/>
  <c r="BO48" i="281"/>
  <c r="BN48" i="281"/>
  <c r="BM48" i="281"/>
  <c r="BL48" i="281"/>
  <c r="BK48" i="281"/>
  <c r="BJ48" i="281"/>
  <c r="X48" i="281"/>
  <c r="V48" i="281"/>
  <c r="T48" i="281"/>
  <c r="R48" i="281"/>
  <c r="P48" i="281"/>
  <c r="N48" i="281"/>
  <c r="L48" i="281"/>
  <c r="BO47" i="281"/>
  <c r="BN47" i="281"/>
  <c r="BM47" i="281"/>
  <c r="BL47" i="281"/>
  <c r="BK47" i="281"/>
  <c r="BJ47" i="281"/>
  <c r="W47" i="281"/>
  <c r="U47" i="281"/>
  <c r="S47" i="281"/>
  <c r="Q47" i="281"/>
  <c r="O47" i="281"/>
  <c r="M47" i="281"/>
  <c r="L47" i="281"/>
  <c r="BO46" i="281"/>
  <c r="BN46" i="281"/>
  <c r="BM46" i="281"/>
  <c r="BL46" i="281"/>
  <c r="BK46" i="281"/>
  <c r="BJ46" i="281"/>
  <c r="X46" i="281"/>
  <c r="W46" i="281"/>
  <c r="T46" i="281"/>
  <c r="T51" i="281" s="1"/>
  <c r="AA48" i="281" s="1"/>
  <c r="S46" i="281"/>
  <c r="S51" i="281" s="1"/>
  <c r="AA47" i="281" s="1"/>
  <c r="P46" i="281"/>
  <c r="O46" i="281"/>
  <c r="L46" i="281"/>
  <c r="H46" i="281"/>
  <c r="H48" i="281" s="1"/>
  <c r="C46" i="281"/>
  <c r="AI47" i="281" s="1"/>
  <c r="BO45" i="281"/>
  <c r="BN45" i="281"/>
  <c r="BM45" i="281"/>
  <c r="BL45" i="281"/>
  <c r="BK45" i="281"/>
  <c r="BJ45" i="281"/>
  <c r="V45" i="281"/>
  <c r="V51" i="281" s="1"/>
  <c r="AB46" i="281" s="1"/>
  <c r="AL46" i="281" s="1"/>
  <c r="AW46" i="281" s="1"/>
  <c r="U45" i="281"/>
  <c r="U51" i="281" s="1"/>
  <c r="AB45" i="281" s="1"/>
  <c r="AL45" i="281" s="1"/>
  <c r="AW45" i="281" s="1"/>
  <c r="R45" i="281"/>
  <c r="R51" i="281" s="1"/>
  <c r="AA46" i="281" s="1"/>
  <c r="Q45" i="281"/>
  <c r="N45" i="281"/>
  <c r="N51" i="281" s="1"/>
  <c r="Z46" i="281" s="1"/>
  <c r="M45" i="281"/>
  <c r="M51" i="281" s="1"/>
  <c r="Z45" i="281" s="1"/>
  <c r="L45" i="281"/>
  <c r="H45" i="281"/>
  <c r="C50" i="281" s="1"/>
  <c r="C45" i="281"/>
  <c r="C49" i="281" s="1"/>
  <c r="BT41" i="281"/>
  <c r="BT40" i="281"/>
  <c r="C40" i="281"/>
  <c r="CA39" i="281"/>
  <c r="BO39" i="281"/>
  <c r="BN39" i="281"/>
  <c r="BM39" i="281"/>
  <c r="BL39" i="281"/>
  <c r="BK39" i="281"/>
  <c r="BJ39" i="281"/>
  <c r="W39" i="281"/>
  <c r="V39" i="281"/>
  <c r="S39" i="281"/>
  <c r="R39" i="281"/>
  <c r="O39" i="281"/>
  <c r="N39" i="281"/>
  <c r="L39" i="281"/>
  <c r="CA38" i="281"/>
  <c r="BO38" i="281"/>
  <c r="BN38" i="281"/>
  <c r="BM38" i="281"/>
  <c r="BL38" i="281"/>
  <c r="BK38" i="281"/>
  <c r="BJ38" i="281"/>
  <c r="X38" i="281"/>
  <c r="U38" i="281"/>
  <c r="T38" i="281"/>
  <c r="Q38" i="281"/>
  <c r="P38" i="281"/>
  <c r="M38" i="281"/>
  <c r="L38" i="281"/>
  <c r="BT37" i="281"/>
  <c r="BO37" i="281"/>
  <c r="BN37" i="281"/>
  <c r="BM37" i="281"/>
  <c r="BL37" i="281"/>
  <c r="BK37" i="281"/>
  <c r="BJ37" i="281"/>
  <c r="X37" i="281"/>
  <c r="V37" i="281"/>
  <c r="T37" i="281"/>
  <c r="R37" i="281"/>
  <c r="P37" i="281"/>
  <c r="N37" i="281"/>
  <c r="L37" i="281"/>
  <c r="BT36" i="281"/>
  <c r="BO36" i="281"/>
  <c r="BN36" i="281"/>
  <c r="BM36" i="281"/>
  <c r="BL36" i="281"/>
  <c r="BK36" i="281"/>
  <c r="BJ36" i="281"/>
  <c r="W36" i="281"/>
  <c r="U36" i="281"/>
  <c r="S36" i="281"/>
  <c r="Q36" i="281"/>
  <c r="O36" i="281"/>
  <c r="M36" i="281"/>
  <c r="L36" i="281"/>
  <c r="CF35" i="281"/>
  <c r="BO35" i="281"/>
  <c r="BN35" i="281"/>
  <c r="BM35" i="281"/>
  <c r="BL35" i="281"/>
  <c r="BK35" i="281"/>
  <c r="BJ35" i="281"/>
  <c r="X35" i="281"/>
  <c r="X40" i="281" s="1"/>
  <c r="AB37" i="281" s="1"/>
  <c r="AL37" i="281" s="1"/>
  <c r="AW37" i="281" s="1"/>
  <c r="W35" i="281"/>
  <c r="W40" i="281" s="1"/>
  <c r="AB36" i="281" s="1"/>
  <c r="AL36" i="281" s="1"/>
  <c r="AW36" i="281" s="1"/>
  <c r="T35" i="281"/>
  <c r="S35" i="281"/>
  <c r="P35" i="281"/>
  <c r="P40" i="281" s="1"/>
  <c r="Z37" i="281" s="1"/>
  <c r="O35" i="281"/>
  <c r="O40" i="281" s="1"/>
  <c r="Z36" i="281" s="1"/>
  <c r="L35" i="281"/>
  <c r="H35" i="281"/>
  <c r="C35" i="281"/>
  <c r="CF34" i="281"/>
  <c r="BO34" i="281"/>
  <c r="BN34" i="281"/>
  <c r="BM34" i="281"/>
  <c r="BL34" i="281"/>
  <c r="BK34" i="281"/>
  <c r="BJ34" i="281"/>
  <c r="V34" i="281"/>
  <c r="U34" i="281"/>
  <c r="U40" i="281" s="1"/>
  <c r="AB34" i="281" s="1"/>
  <c r="AL34" i="281" s="1"/>
  <c r="AW34" i="281" s="1"/>
  <c r="R34" i="281"/>
  <c r="R40" i="281" s="1"/>
  <c r="AA35" i="281" s="1"/>
  <c r="Q34" i="281"/>
  <c r="N34" i="281"/>
  <c r="M34" i="281"/>
  <c r="M40" i="281" s="1"/>
  <c r="Z34" i="281" s="1"/>
  <c r="L34" i="281"/>
  <c r="H34" i="281"/>
  <c r="C34" i="281"/>
  <c r="BT33" i="281"/>
  <c r="BT32" i="281"/>
  <c r="CA31" i="281"/>
  <c r="CA30" i="281"/>
  <c r="CQ29" i="281"/>
  <c r="BT29" i="281"/>
  <c r="C29" i="281"/>
  <c r="BT28" i="281"/>
  <c r="BO28" i="281"/>
  <c r="BN28" i="281"/>
  <c r="BM28" i="281"/>
  <c r="BL28" i="281"/>
  <c r="BK28" i="281"/>
  <c r="BJ28" i="281"/>
  <c r="W28" i="281"/>
  <c r="V28" i="281"/>
  <c r="S28" i="281"/>
  <c r="R28" i="281"/>
  <c r="O28" i="281"/>
  <c r="N28" i="281"/>
  <c r="L28" i="281"/>
  <c r="BO27" i="281"/>
  <c r="BN27" i="281"/>
  <c r="BM27" i="281"/>
  <c r="BL27" i="281"/>
  <c r="BK27" i="281"/>
  <c r="BJ27" i="281"/>
  <c r="X27" i="281"/>
  <c r="U27" i="281"/>
  <c r="T27" i="281"/>
  <c r="Q27" i="281"/>
  <c r="P27" i="281"/>
  <c r="M27" i="281"/>
  <c r="L27" i="281"/>
  <c r="BO26" i="281"/>
  <c r="BN26" i="281"/>
  <c r="BM26" i="281"/>
  <c r="BL26" i="281"/>
  <c r="BK26" i="281"/>
  <c r="BJ26" i="281"/>
  <c r="X26" i="281"/>
  <c r="V26" i="281"/>
  <c r="T26" i="281"/>
  <c r="R26" i="281"/>
  <c r="P26" i="281"/>
  <c r="N26" i="281"/>
  <c r="L26" i="281"/>
  <c r="BT25" i="281"/>
  <c r="BO25" i="281"/>
  <c r="BN25" i="281"/>
  <c r="BM25" i="281"/>
  <c r="BL25" i="281"/>
  <c r="BK25" i="281"/>
  <c r="BJ25" i="281"/>
  <c r="W25" i="281"/>
  <c r="U25" i="281"/>
  <c r="S25" i="281"/>
  <c r="Q25" i="281"/>
  <c r="O25" i="281"/>
  <c r="M25" i="281"/>
  <c r="L25" i="281"/>
  <c r="CK24" i="281"/>
  <c r="BT24" i="281"/>
  <c r="BO24" i="281"/>
  <c r="BN24" i="281"/>
  <c r="BM24" i="281"/>
  <c r="BL24" i="281"/>
  <c r="BK24" i="281"/>
  <c r="BJ24" i="281"/>
  <c r="X24" i="281"/>
  <c r="W24" i="281"/>
  <c r="W29" i="281" s="1"/>
  <c r="AB25" i="281" s="1"/>
  <c r="AL25" i="281" s="1"/>
  <c r="AW25" i="281" s="1"/>
  <c r="T24" i="281"/>
  <c r="T29" i="281" s="1"/>
  <c r="AA26" i="281" s="1"/>
  <c r="S24" i="281"/>
  <c r="S29" i="281" s="1"/>
  <c r="AA25" i="281" s="1"/>
  <c r="P24" i="281"/>
  <c r="O24" i="281"/>
  <c r="O29" i="281" s="1"/>
  <c r="Z25" i="281" s="1"/>
  <c r="L24" i="281"/>
  <c r="H24" i="281"/>
  <c r="AI26" i="281" s="1"/>
  <c r="C24" i="281"/>
  <c r="AI25" i="281" s="1"/>
  <c r="CQ23" i="281"/>
  <c r="CK23" i="281"/>
  <c r="CA23" i="281"/>
  <c r="BO23" i="281"/>
  <c r="BN23" i="281"/>
  <c r="BM23" i="281"/>
  <c r="BL23" i="281"/>
  <c r="BK23" i="281"/>
  <c r="BJ23" i="281"/>
  <c r="V23" i="281"/>
  <c r="V29" i="281" s="1"/>
  <c r="AB24" i="281" s="1"/>
  <c r="AL24" i="281" s="1"/>
  <c r="AW24" i="281" s="1"/>
  <c r="U23" i="281"/>
  <c r="U29" i="281" s="1"/>
  <c r="AB23" i="281" s="1"/>
  <c r="AL23" i="281" s="1"/>
  <c r="AW23" i="281" s="1"/>
  <c r="R23" i="281"/>
  <c r="Q23" i="281"/>
  <c r="N23" i="281"/>
  <c r="N29" i="281" s="1"/>
  <c r="Z24" i="281" s="1"/>
  <c r="M23" i="281"/>
  <c r="M29" i="281" s="1"/>
  <c r="Z23" i="281" s="1"/>
  <c r="L23" i="281"/>
  <c r="H23" i="281"/>
  <c r="C28" i="281" s="1"/>
  <c r="C23" i="281"/>
  <c r="C27" i="281" s="1"/>
  <c r="CA22" i="281"/>
  <c r="BT21" i="281"/>
  <c r="BT20" i="281"/>
  <c r="CF19" i="281"/>
  <c r="CF18" i="281"/>
  <c r="C18" i="281"/>
  <c r="BT17" i="281"/>
  <c r="BO17" i="281"/>
  <c r="BN17" i="281"/>
  <c r="BM17" i="281"/>
  <c r="BL17" i="281"/>
  <c r="BK17" i="281"/>
  <c r="BJ17" i="281"/>
  <c r="W17" i="281"/>
  <c r="V17" i="281"/>
  <c r="S17" i="281"/>
  <c r="R17" i="281"/>
  <c r="O17" i="281"/>
  <c r="N17" i="281"/>
  <c r="L17" i="281"/>
  <c r="BT16" i="281"/>
  <c r="BO16" i="281"/>
  <c r="BN16" i="281"/>
  <c r="BM16" i="281"/>
  <c r="BL16" i="281"/>
  <c r="BP16" i="281" s="1"/>
  <c r="BK16" i="281"/>
  <c r="BJ16" i="281"/>
  <c r="X16" i="281"/>
  <c r="U16" i="281"/>
  <c r="T16" i="281"/>
  <c r="Q16" i="281"/>
  <c r="P16" i="281"/>
  <c r="M16" i="281"/>
  <c r="L16" i="281"/>
  <c r="CA15" i="281"/>
  <c r="BO15" i="281"/>
  <c r="BN15" i="281"/>
  <c r="BM15" i="281"/>
  <c r="BL15" i="281"/>
  <c r="BK15" i="281"/>
  <c r="BJ15" i="281"/>
  <c r="X15" i="281"/>
  <c r="V15" i="281"/>
  <c r="T15" i="281"/>
  <c r="R15" i="281"/>
  <c r="P15" i="281"/>
  <c r="N15" i="281"/>
  <c r="L15" i="281"/>
  <c r="CA14" i="281"/>
  <c r="BO14" i="281"/>
  <c r="BN14" i="281"/>
  <c r="BM14" i="281"/>
  <c r="BL14" i="281"/>
  <c r="BK14" i="281"/>
  <c r="BJ14" i="281"/>
  <c r="W14" i="281"/>
  <c r="U14" i="281"/>
  <c r="S14" i="281"/>
  <c r="Q14" i="281"/>
  <c r="O14" i="281"/>
  <c r="M14" i="281"/>
  <c r="L14" i="281"/>
  <c r="BT13" i="281"/>
  <c r="BO13" i="281"/>
  <c r="BN13" i="281"/>
  <c r="BM13" i="281"/>
  <c r="BL13" i="281"/>
  <c r="BK13" i="281"/>
  <c r="BJ13" i="281"/>
  <c r="BP13" i="281" s="1"/>
  <c r="X13" i="281"/>
  <c r="W13" i="281"/>
  <c r="T13" i="281"/>
  <c r="T18" i="281" s="1"/>
  <c r="AA15" i="281" s="1"/>
  <c r="S13" i="281"/>
  <c r="S18" i="281" s="1"/>
  <c r="AA14" i="281" s="1"/>
  <c r="P13" i="281"/>
  <c r="O13" i="281"/>
  <c r="L13" i="281"/>
  <c r="H13" i="281"/>
  <c r="AI15" i="281" s="1"/>
  <c r="C13" i="281"/>
  <c r="H17" i="281" s="1"/>
  <c r="BT12" i="281"/>
  <c r="BO12" i="281"/>
  <c r="BN12" i="281"/>
  <c r="BM12" i="281"/>
  <c r="BL12" i="281"/>
  <c r="BK12" i="281"/>
  <c r="BJ12" i="281"/>
  <c r="V12" i="281"/>
  <c r="V18" i="281" s="1"/>
  <c r="AB13" i="281" s="1"/>
  <c r="AL13" i="281" s="1"/>
  <c r="AW13" i="281" s="1"/>
  <c r="U12" i="281"/>
  <c r="R12" i="281"/>
  <c r="Q12" i="281"/>
  <c r="Q18" i="281" s="1"/>
  <c r="AA12" i="281" s="1"/>
  <c r="N12" i="281"/>
  <c r="N18" i="281" s="1"/>
  <c r="Z13" i="281" s="1"/>
  <c r="M12" i="281"/>
  <c r="L12" i="281"/>
  <c r="H12" i="281"/>
  <c r="C15" i="281" s="1"/>
  <c r="C12" i="281"/>
  <c r="C16" i="281" s="1"/>
  <c r="BO94" i="280"/>
  <c r="BN94" i="280"/>
  <c r="BM94" i="280"/>
  <c r="BL94" i="280"/>
  <c r="BK94" i="280"/>
  <c r="BJ94" i="280"/>
  <c r="W94" i="280"/>
  <c r="V94" i="280"/>
  <c r="S94" i="280"/>
  <c r="R94" i="280"/>
  <c r="O94" i="280"/>
  <c r="N94" i="280"/>
  <c r="L94" i="280"/>
  <c r="BO93" i="280"/>
  <c r="BN93" i="280"/>
  <c r="BM93" i="280"/>
  <c r="BL93" i="280"/>
  <c r="BK93" i="280"/>
  <c r="BJ93" i="280"/>
  <c r="X93" i="280"/>
  <c r="U93" i="280"/>
  <c r="T93" i="280"/>
  <c r="Q93" i="280"/>
  <c r="P93" i="280"/>
  <c r="M93" i="280"/>
  <c r="L93" i="280"/>
  <c r="BO92" i="280"/>
  <c r="BN92" i="280"/>
  <c r="BM92" i="280"/>
  <c r="BL92" i="280"/>
  <c r="BK92" i="280"/>
  <c r="BJ92" i="280"/>
  <c r="X92" i="280"/>
  <c r="V92" i="280"/>
  <c r="T92" i="280"/>
  <c r="R92" i="280"/>
  <c r="P92" i="280"/>
  <c r="N92" i="280"/>
  <c r="L92" i="280"/>
  <c r="BO91" i="280"/>
  <c r="BN91" i="280"/>
  <c r="BM91" i="280"/>
  <c r="BL91" i="280"/>
  <c r="BK91" i="280"/>
  <c r="BJ91" i="280"/>
  <c r="W91" i="280"/>
  <c r="U91" i="280"/>
  <c r="S91" i="280"/>
  <c r="Q91" i="280"/>
  <c r="O91" i="280"/>
  <c r="M91" i="280"/>
  <c r="L91" i="280"/>
  <c r="BO90" i="280"/>
  <c r="BN90" i="280"/>
  <c r="BM90" i="280"/>
  <c r="BL90" i="280"/>
  <c r="BK90" i="280"/>
  <c r="BJ90" i="280"/>
  <c r="X90" i="280"/>
  <c r="X95" i="280" s="1"/>
  <c r="AB92" i="280" s="1"/>
  <c r="AL92" i="280" s="1"/>
  <c r="AW92" i="280" s="1"/>
  <c r="W90" i="280"/>
  <c r="T90" i="280"/>
  <c r="S90" i="280"/>
  <c r="P90" i="280"/>
  <c r="P95" i="280" s="1"/>
  <c r="Z92" i="280" s="1"/>
  <c r="O90" i="280"/>
  <c r="L90" i="280"/>
  <c r="H90" i="280"/>
  <c r="AI92" i="280" s="1"/>
  <c r="C90" i="280"/>
  <c r="H91" i="280" s="1"/>
  <c r="BO89" i="280"/>
  <c r="BN89" i="280"/>
  <c r="BM89" i="280"/>
  <c r="BL89" i="280"/>
  <c r="BK89" i="280"/>
  <c r="BJ89" i="280"/>
  <c r="V89" i="280"/>
  <c r="V95" i="280" s="1"/>
  <c r="AB90" i="280" s="1"/>
  <c r="AL90" i="280" s="1"/>
  <c r="AW90" i="280" s="1"/>
  <c r="U89" i="280"/>
  <c r="U95" i="280" s="1"/>
  <c r="AB89" i="280" s="1"/>
  <c r="AL89" i="280" s="1"/>
  <c r="AW89" i="280" s="1"/>
  <c r="R89" i="280"/>
  <c r="Q89" i="280"/>
  <c r="N89" i="280"/>
  <c r="N95" i="280" s="1"/>
  <c r="Z90" i="280" s="1"/>
  <c r="M89" i="280"/>
  <c r="M95" i="280" s="1"/>
  <c r="Z89" i="280" s="1"/>
  <c r="L89" i="280"/>
  <c r="H89" i="280"/>
  <c r="C94" i="280" s="1"/>
  <c r="C89" i="280"/>
  <c r="C93" i="280" s="1"/>
  <c r="BO83" i="280"/>
  <c r="BN83" i="280"/>
  <c r="BM83" i="280"/>
  <c r="BL83" i="280"/>
  <c r="BK83" i="280"/>
  <c r="BJ83" i="280"/>
  <c r="W83" i="280"/>
  <c r="V83" i="280"/>
  <c r="S83" i="280"/>
  <c r="R83" i="280"/>
  <c r="O83" i="280"/>
  <c r="N83" i="280"/>
  <c r="L83" i="280"/>
  <c r="BO82" i="280"/>
  <c r="BN82" i="280"/>
  <c r="BM82" i="280"/>
  <c r="BL82" i="280"/>
  <c r="BK82" i="280"/>
  <c r="BJ82" i="280"/>
  <c r="X82" i="280"/>
  <c r="U82" i="280"/>
  <c r="T82" i="280"/>
  <c r="Q82" i="280"/>
  <c r="P82" i="280"/>
  <c r="M82" i="280"/>
  <c r="L82" i="280"/>
  <c r="BO81" i="280"/>
  <c r="BN81" i="280"/>
  <c r="BM81" i="280"/>
  <c r="BL81" i="280"/>
  <c r="BK81" i="280"/>
  <c r="BJ81" i="280"/>
  <c r="X81" i="280"/>
  <c r="V81" i="280"/>
  <c r="T81" i="280"/>
  <c r="R81" i="280"/>
  <c r="P81" i="280"/>
  <c r="N81" i="280"/>
  <c r="L81" i="280"/>
  <c r="BO80" i="280"/>
  <c r="BN80" i="280"/>
  <c r="BM80" i="280"/>
  <c r="BL80" i="280"/>
  <c r="BK80" i="280"/>
  <c r="BJ80" i="280"/>
  <c r="W80" i="280"/>
  <c r="U80" i="280"/>
  <c r="S80" i="280"/>
  <c r="Q80" i="280"/>
  <c r="O80" i="280"/>
  <c r="M80" i="280"/>
  <c r="L80" i="280"/>
  <c r="BO79" i="280"/>
  <c r="BN79" i="280"/>
  <c r="BM79" i="280"/>
  <c r="BL79" i="280"/>
  <c r="BK79" i="280"/>
  <c r="BJ79" i="280"/>
  <c r="X79" i="280"/>
  <c r="W79" i="280"/>
  <c r="W84" i="280" s="1"/>
  <c r="AB80" i="280" s="1"/>
  <c r="AL80" i="280" s="1"/>
  <c r="AW80" i="280" s="1"/>
  <c r="T79" i="280"/>
  <c r="S79" i="280"/>
  <c r="P79" i="280"/>
  <c r="O79" i="280"/>
  <c r="L79" i="280"/>
  <c r="H79" i="280"/>
  <c r="H82" i="280" s="1"/>
  <c r="C79" i="280"/>
  <c r="H83" i="280" s="1"/>
  <c r="BO78" i="280"/>
  <c r="BN78" i="280"/>
  <c r="BM78" i="280"/>
  <c r="BL78" i="280"/>
  <c r="BK78" i="280"/>
  <c r="BJ78" i="280"/>
  <c r="V78" i="280"/>
  <c r="U78" i="280"/>
  <c r="R78" i="280"/>
  <c r="R84" i="280" s="1"/>
  <c r="AA79" i="280" s="1"/>
  <c r="Q78" i="280"/>
  <c r="N78" i="280"/>
  <c r="M78" i="280"/>
  <c r="L78" i="280"/>
  <c r="H78" i="280"/>
  <c r="C81" i="280" s="1"/>
  <c r="C78" i="280"/>
  <c r="AI78" i="280" s="1"/>
  <c r="BV77" i="280"/>
  <c r="BV76" i="280"/>
  <c r="CC75" i="280"/>
  <c r="CC74" i="280"/>
  <c r="BV73" i="280"/>
  <c r="BV72" i="280"/>
  <c r="BO72" i="280"/>
  <c r="BN72" i="280"/>
  <c r="BM72" i="280"/>
  <c r="BL72" i="280"/>
  <c r="BK72" i="280"/>
  <c r="BJ72" i="280"/>
  <c r="W72" i="280"/>
  <c r="V72" i="280"/>
  <c r="S72" i="280"/>
  <c r="R72" i="280"/>
  <c r="O72" i="280"/>
  <c r="N72" i="280"/>
  <c r="L72" i="280"/>
  <c r="CH71" i="280"/>
  <c r="BO71" i="280"/>
  <c r="BN71" i="280"/>
  <c r="BM71" i="280"/>
  <c r="BL71" i="280"/>
  <c r="BK71" i="280"/>
  <c r="BJ71" i="280"/>
  <c r="X71" i="280"/>
  <c r="U71" i="280"/>
  <c r="T71" i="280"/>
  <c r="Q71" i="280"/>
  <c r="P71" i="280"/>
  <c r="M71" i="280"/>
  <c r="L71" i="280"/>
  <c r="CH70" i="280"/>
  <c r="BO70" i="280"/>
  <c r="BN70" i="280"/>
  <c r="BM70" i="280"/>
  <c r="BL70" i="280"/>
  <c r="BK70" i="280"/>
  <c r="BJ70" i="280"/>
  <c r="X70" i="280"/>
  <c r="V70" i="280"/>
  <c r="T70" i="280"/>
  <c r="R70" i="280"/>
  <c r="P70" i="280"/>
  <c r="N70" i="280"/>
  <c r="L70" i="280"/>
  <c r="BV69" i="280"/>
  <c r="BO69" i="280"/>
  <c r="BN69" i="280"/>
  <c r="BM69" i="280"/>
  <c r="BL69" i="280"/>
  <c r="BK69" i="280"/>
  <c r="BJ69" i="280"/>
  <c r="W69" i="280"/>
  <c r="U69" i="280"/>
  <c r="S69" i="280"/>
  <c r="Q69" i="280"/>
  <c r="O69" i="280"/>
  <c r="M69" i="280"/>
  <c r="L69" i="280"/>
  <c r="BV68" i="280"/>
  <c r="BO68" i="280"/>
  <c r="BN68" i="280"/>
  <c r="BM68" i="280"/>
  <c r="BL68" i="280"/>
  <c r="BK68" i="280"/>
  <c r="BJ68" i="280"/>
  <c r="X68" i="280"/>
  <c r="W68" i="280"/>
  <c r="T68" i="280"/>
  <c r="S68" i="280"/>
  <c r="P68" i="280"/>
  <c r="O68" i="280"/>
  <c r="L68" i="280"/>
  <c r="H68" i="280"/>
  <c r="H71" i="280" s="1"/>
  <c r="C68" i="280"/>
  <c r="AI69" i="280" s="1"/>
  <c r="CC67" i="280"/>
  <c r="BO67" i="280"/>
  <c r="BN67" i="280"/>
  <c r="BM67" i="280"/>
  <c r="BL67" i="280"/>
  <c r="BK67" i="280"/>
  <c r="BJ67" i="280"/>
  <c r="V67" i="280"/>
  <c r="U67" i="280"/>
  <c r="U73" i="280" s="1"/>
  <c r="AB67" i="280" s="1"/>
  <c r="AL67" i="280" s="1"/>
  <c r="AW67" i="280" s="1"/>
  <c r="R67" i="280"/>
  <c r="Q67" i="280"/>
  <c r="N67" i="280"/>
  <c r="M67" i="280"/>
  <c r="M73" i="280" s="1"/>
  <c r="Z67" i="280" s="1"/>
  <c r="L67" i="280"/>
  <c r="H67" i="280"/>
  <c r="C72" i="280" s="1"/>
  <c r="C67" i="280"/>
  <c r="C69" i="280" s="1"/>
  <c r="CM66" i="280"/>
  <c r="CC66" i="280"/>
  <c r="CM65" i="280"/>
  <c r="BV65" i="280"/>
  <c r="BV64" i="280"/>
  <c r="BV61" i="280"/>
  <c r="BO61" i="280"/>
  <c r="BN61" i="280"/>
  <c r="BM61" i="280"/>
  <c r="BL61" i="280"/>
  <c r="BK61" i="280"/>
  <c r="BJ61" i="280"/>
  <c r="W61" i="280"/>
  <c r="V61" i="280"/>
  <c r="S61" i="280"/>
  <c r="R61" i="280"/>
  <c r="O61" i="280"/>
  <c r="N61" i="280"/>
  <c r="L61" i="280"/>
  <c r="CM60" i="280"/>
  <c r="BV60" i="280"/>
  <c r="BO60" i="280"/>
  <c r="BN60" i="280"/>
  <c r="BM60" i="280"/>
  <c r="BL60" i="280"/>
  <c r="BK60" i="280"/>
  <c r="BJ60" i="280"/>
  <c r="X60" i="280"/>
  <c r="U60" i="280"/>
  <c r="T60" i="280"/>
  <c r="Q60" i="280"/>
  <c r="P60" i="280"/>
  <c r="M60" i="280"/>
  <c r="L60" i="280"/>
  <c r="CM59" i="280"/>
  <c r="CC59" i="280"/>
  <c r="BO59" i="280"/>
  <c r="BN59" i="280"/>
  <c r="BM59" i="280"/>
  <c r="BL59" i="280"/>
  <c r="BK59" i="280"/>
  <c r="BJ59" i="280"/>
  <c r="X59" i="280"/>
  <c r="V59" i="280"/>
  <c r="T59" i="280"/>
  <c r="R59" i="280"/>
  <c r="P59" i="280"/>
  <c r="N59" i="280"/>
  <c r="L59" i="280"/>
  <c r="CC58" i="280"/>
  <c r="BO58" i="280"/>
  <c r="BN58" i="280"/>
  <c r="BM58" i="280"/>
  <c r="BL58" i="280"/>
  <c r="BK58" i="280"/>
  <c r="BJ58" i="280"/>
  <c r="W58" i="280"/>
  <c r="U58" i="280"/>
  <c r="S58" i="280"/>
  <c r="Q58" i="280"/>
  <c r="O58" i="280"/>
  <c r="M58" i="280"/>
  <c r="L58" i="280"/>
  <c r="BV57" i="280"/>
  <c r="BO57" i="280"/>
  <c r="BN57" i="280"/>
  <c r="BM57" i="280"/>
  <c r="BL57" i="280"/>
  <c r="BK57" i="280"/>
  <c r="BJ57" i="280"/>
  <c r="X57" i="280"/>
  <c r="W57" i="280"/>
  <c r="T57" i="280"/>
  <c r="S57" i="280"/>
  <c r="P57" i="280"/>
  <c r="O57" i="280"/>
  <c r="L57" i="280"/>
  <c r="H57" i="280"/>
  <c r="H59" i="280" s="1"/>
  <c r="C57" i="280"/>
  <c r="H61" i="280" s="1"/>
  <c r="BV56" i="280"/>
  <c r="BO56" i="280"/>
  <c r="BN56" i="280"/>
  <c r="BM56" i="280"/>
  <c r="BL56" i="280"/>
  <c r="BK56" i="280"/>
  <c r="BJ56" i="280"/>
  <c r="V56" i="280"/>
  <c r="U56" i="280"/>
  <c r="R56" i="280"/>
  <c r="Q56" i="280"/>
  <c r="N56" i="280"/>
  <c r="M56" i="280"/>
  <c r="L56" i="280"/>
  <c r="H56" i="280"/>
  <c r="C61" i="280" s="1"/>
  <c r="C56" i="280"/>
  <c r="C60" i="280" s="1"/>
  <c r="CH55" i="280"/>
  <c r="CH54" i="280"/>
  <c r="BV53" i="280"/>
  <c r="BV52" i="280"/>
  <c r="CC51" i="280"/>
  <c r="CC50" i="280"/>
  <c r="BO50" i="280"/>
  <c r="BN50" i="280"/>
  <c r="BM50" i="280"/>
  <c r="BL50" i="280"/>
  <c r="BK50" i="280"/>
  <c r="BJ50" i="280"/>
  <c r="W50" i="280"/>
  <c r="V50" i="280"/>
  <c r="S50" i="280"/>
  <c r="R50" i="280"/>
  <c r="O50" i="280"/>
  <c r="N50" i="280"/>
  <c r="L50" i="280"/>
  <c r="BV49" i="280"/>
  <c r="BO49" i="280"/>
  <c r="BN49" i="280"/>
  <c r="BM49" i="280"/>
  <c r="BL49" i="280"/>
  <c r="BK49" i="280"/>
  <c r="BJ49" i="280"/>
  <c r="X49" i="280"/>
  <c r="U49" i="280"/>
  <c r="T49" i="280"/>
  <c r="Q49" i="280"/>
  <c r="P49" i="280"/>
  <c r="M49" i="280"/>
  <c r="L49" i="280"/>
  <c r="BV48" i="280"/>
  <c r="BO48" i="280"/>
  <c r="BN48" i="280"/>
  <c r="BM48" i="280"/>
  <c r="BL48" i="280"/>
  <c r="BK48" i="280"/>
  <c r="BJ48" i="280"/>
  <c r="X48" i="280"/>
  <c r="V48" i="280"/>
  <c r="T48" i="280"/>
  <c r="R48" i="280"/>
  <c r="P48" i="280"/>
  <c r="N48" i="280"/>
  <c r="L48" i="280"/>
  <c r="BO47" i="280"/>
  <c r="BN47" i="280"/>
  <c r="BM47" i="280"/>
  <c r="BL47" i="280"/>
  <c r="BK47" i="280"/>
  <c r="BJ47" i="280"/>
  <c r="W47" i="280"/>
  <c r="U47" i="280"/>
  <c r="S47" i="280"/>
  <c r="Q47" i="280"/>
  <c r="O47" i="280"/>
  <c r="M47" i="280"/>
  <c r="L47" i="280"/>
  <c r="BO46" i="280"/>
  <c r="BN46" i="280"/>
  <c r="BM46" i="280"/>
  <c r="BL46" i="280"/>
  <c r="BK46" i="280"/>
  <c r="BJ46" i="280"/>
  <c r="X46" i="280"/>
  <c r="W46" i="280"/>
  <c r="T46" i="280"/>
  <c r="S46" i="280"/>
  <c r="P46" i="280"/>
  <c r="O46" i="280"/>
  <c r="L46" i="280"/>
  <c r="H46" i="280"/>
  <c r="H49" i="280" s="1"/>
  <c r="C46" i="280"/>
  <c r="H50" i="280" s="1"/>
  <c r="BO45" i="280"/>
  <c r="BN45" i="280"/>
  <c r="BM45" i="280"/>
  <c r="BL45" i="280"/>
  <c r="BK45" i="280"/>
  <c r="BJ45" i="280"/>
  <c r="V45" i="280"/>
  <c r="V51" i="280" s="1"/>
  <c r="AB46" i="280" s="1"/>
  <c r="AL46" i="280" s="1"/>
  <c r="AW46" i="280" s="1"/>
  <c r="U45" i="280"/>
  <c r="R45" i="280"/>
  <c r="R51" i="280" s="1"/>
  <c r="AA46" i="280" s="1"/>
  <c r="Q45" i="280"/>
  <c r="N45" i="280"/>
  <c r="N51" i="280" s="1"/>
  <c r="Z46" i="280" s="1"/>
  <c r="M45" i="280"/>
  <c r="L45" i="280"/>
  <c r="H45" i="280"/>
  <c r="C48" i="280" s="1"/>
  <c r="C45" i="280"/>
  <c r="C49" i="280" s="1"/>
  <c r="BO39" i="280"/>
  <c r="BN39" i="280"/>
  <c r="BM39" i="280"/>
  <c r="BL39" i="280"/>
  <c r="BK39" i="280"/>
  <c r="BJ39" i="280"/>
  <c r="W39" i="280"/>
  <c r="V39" i="280"/>
  <c r="S39" i="280"/>
  <c r="R39" i="280"/>
  <c r="O39" i="280"/>
  <c r="N39" i="280"/>
  <c r="L39" i="280"/>
  <c r="BO38" i="280"/>
  <c r="BN38" i="280"/>
  <c r="BM38" i="280"/>
  <c r="BL38" i="280"/>
  <c r="BK38" i="280"/>
  <c r="BJ38" i="280"/>
  <c r="X38" i="280"/>
  <c r="U38" i="280"/>
  <c r="T38" i="280"/>
  <c r="Q38" i="280"/>
  <c r="P38" i="280"/>
  <c r="M38" i="280"/>
  <c r="L38" i="280"/>
  <c r="BO37" i="280"/>
  <c r="BN37" i="280"/>
  <c r="BM37" i="280"/>
  <c r="BL37" i="280"/>
  <c r="BK37" i="280"/>
  <c r="BJ37" i="280"/>
  <c r="X37" i="280"/>
  <c r="V37" i="280"/>
  <c r="T37" i="280"/>
  <c r="R37" i="280"/>
  <c r="P37" i="280"/>
  <c r="N37" i="280"/>
  <c r="L37" i="280"/>
  <c r="BO36" i="280"/>
  <c r="BN36" i="280"/>
  <c r="BM36" i="280"/>
  <c r="BL36" i="280"/>
  <c r="BK36" i="280"/>
  <c r="BJ36" i="280"/>
  <c r="W36" i="280"/>
  <c r="U36" i="280"/>
  <c r="S36" i="280"/>
  <c r="Q36" i="280"/>
  <c r="O36" i="280"/>
  <c r="M36" i="280"/>
  <c r="L36" i="280"/>
  <c r="BO35" i="280"/>
  <c r="BN35" i="280"/>
  <c r="BM35" i="280"/>
  <c r="BL35" i="280"/>
  <c r="BK35" i="280"/>
  <c r="BJ35" i="280"/>
  <c r="X35" i="280"/>
  <c r="W35" i="280"/>
  <c r="T35" i="280"/>
  <c r="S35" i="280"/>
  <c r="P35" i="280"/>
  <c r="O35" i="280"/>
  <c r="L35" i="280"/>
  <c r="H35" i="280"/>
  <c r="H38" i="280" s="1"/>
  <c r="C35" i="280"/>
  <c r="H36" i="280" s="1"/>
  <c r="BO34" i="280"/>
  <c r="BN34" i="280"/>
  <c r="BM34" i="280"/>
  <c r="BL34" i="280"/>
  <c r="BK34" i="280"/>
  <c r="BJ34" i="280"/>
  <c r="V34" i="280"/>
  <c r="U34" i="280"/>
  <c r="R34" i="280"/>
  <c r="R40" i="280" s="1"/>
  <c r="AA35" i="280" s="1"/>
  <c r="Q34" i="280"/>
  <c r="N34" i="280"/>
  <c r="M34" i="280"/>
  <c r="L34" i="280"/>
  <c r="H34" i="280"/>
  <c r="C39" i="280" s="1"/>
  <c r="C34" i="280"/>
  <c r="C38" i="280" s="1"/>
  <c r="BO28" i="280"/>
  <c r="BN28" i="280"/>
  <c r="BM28" i="280"/>
  <c r="BL28" i="280"/>
  <c r="BK28" i="280"/>
  <c r="BJ28" i="280"/>
  <c r="W28" i="280"/>
  <c r="V28" i="280"/>
  <c r="S28" i="280"/>
  <c r="R28" i="280"/>
  <c r="O28" i="280"/>
  <c r="N28" i="280"/>
  <c r="L28" i="280"/>
  <c r="BO27" i="280"/>
  <c r="BN27" i="280"/>
  <c r="BM27" i="280"/>
  <c r="BL27" i="280"/>
  <c r="BK27" i="280"/>
  <c r="BJ27" i="280"/>
  <c r="X27" i="280"/>
  <c r="U27" i="280"/>
  <c r="T27" i="280"/>
  <c r="Q27" i="280"/>
  <c r="P27" i="280"/>
  <c r="M27" i="280"/>
  <c r="L27" i="280"/>
  <c r="BO26" i="280"/>
  <c r="BN26" i="280"/>
  <c r="BM26" i="280"/>
  <c r="BL26" i="280"/>
  <c r="BK26" i="280"/>
  <c r="BJ26" i="280"/>
  <c r="X26" i="280"/>
  <c r="V26" i="280"/>
  <c r="T26" i="280"/>
  <c r="R26" i="280"/>
  <c r="P26" i="280"/>
  <c r="N26" i="280"/>
  <c r="L26" i="280"/>
  <c r="BO25" i="280"/>
  <c r="BN25" i="280"/>
  <c r="BM25" i="280"/>
  <c r="BL25" i="280"/>
  <c r="BK25" i="280"/>
  <c r="BJ25" i="280"/>
  <c r="W25" i="280"/>
  <c r="U25" i="280"/>
  <c r="S25" i="280"/>
  <c r="Q25" i="280"/>
  <c r="O25" i="280"/>
  <c r="M25" i="280"/>
  <c r="L25" i="280"/>
  <c r="BO24" i="280"/>
  <c r="BN24" i="280"/>
  <c r="BM24" i="280"/>
  <c r="BL24" i="280"/>
  <c r="BK24" i="280"/>
  <c r="BJ24" i="280"/>
  <c r="X24" i="280"/>
  <c r="W24" i="280"/>
  <c r="T24" i="280"/>
  <c r="S24" i="280"/>
  <c r="P24" i="280"/>
  <c r="O24" i="280"/>
  <c r="L24" i="280"/>
  <c r="H24" i="280"/>
  <c r="H27" i="280" s="1"/>
  <c r="C24" i="280"/>
  <c r="H28" i="280" s="1"/>
  <c r="BO23" i="280"/>
  <c r="BN23" i="280"/>
  <c r="BM23" i="280"/>
  <c r="BL23" i="280"/>
  <c r="BK23" i="280"/>
  <c r="BJ23" i="280"/>
  <c r="V23" i="280"/>
  <c r="V29" i="280" s="1"/>
  <c r="AB24" i="280" s="1"/>
  <c r="AL24" i="280" s="1"/>
  <c r="AW24" i="280" s="1"/>
  <c r="U23" i="280"/>
  <c r="R23" i="280"/>
  <c r="Q23" i="280"/>
  <c r="N23" i="280"/>
  <c r="N29" i="280" s="1"/>
  <c r="Z24" i="280" s="1"/>
  <c r="M23" i="280"/>
  <c r="L23" i="280"/>
  <c r="H23" i="280"/>
  <c r="AI24" i="280" s="1"/>
  <c r="C23" i="280"/>
  <c r="AI23" i="280" s="1"/>
  <c r="BO17" i="280"/>
  <c r="BN17" i="280"/>
  <c r="BM17" i="280"/>
  <c r="BL17" i="280"/>
  <c r="BK17" i="280"/>
  <c r="BJ17" i="280"/>
  <c r="W17" i="280"/>
  <c r="V17" i="280"/>
  <c r="S17" i="280"/>
  <c r="R17" i="280"/>
  <c r="O17" i="280"/>
  <c r="N17" i="280"/>
  <c r="L17" i="280"/>
  <c r="BO16" i="280"/>
  <c r="BN16" i="280"/>
  <c r="BM16" i="280"/>
  <c r="BL16" i="280"/>
  <c r="BK16" i="280"/>
  <c r="BJ16" i="280"/>
  <c r="X16" i="280"/>
  <c r="U16" i="280"/>
  <c r="T16" i="280"/>
  <c r="Q16" i="280"/>
  <c r="P16" i="280"/>
  <c r="M16" i="280"/>
  <c r="L16" i="280"/>
  <c r="BO15" i="280"/>
  <c r="BN15" i="280"/>
  <c r="BM15" i="280"/>
  <c r="BL15" i="280"/>
  <c r="BK15" i="280"/>
  <c r="BJ15" i="280"/>
  <c r="X15" i="280"/>
  <c r="V15" i="280"/>
  <c r="T15" i="280"/>
  <c r="R15" i="280"/>
  <c r="P15" i="280"/>
  <c r="N15" i="280"/>
  <c r="L15" i="280"/>
  <c r="BO14" i="280"/>
  <c r="BN14" i="280"/>
  <c r="BM14" i="280"/>
  <c r="BL14" i="280"/>
  <c r="BK14" i="280"/>
  <c r="BJ14" i="280"/>
  <c r="W14" i="280"/>
  <c r="U14" i="280"/>
  <c r="S14" i="280"/>
  <c r="Q14" i="280"/>
  <c r="O14" i="280"/>
  <c r="M14" i="280"/>
  <c r="L14" i="280"/>
  <c r="BO13" i="280"/>
  <c r="BN13" i="280"/>
  <c r="BM13" i="280"/>
  <c r="BL13" i="280"/>
  <c r="BK13" i="280"/>
  <c r="BJ13" i="280"/>
  <c r="X13" i="280"/>
  <c r="W13" i="280"/>
  <c r="T13" i="280"/>
  <c r="S13" i="280"/>
  <c r="P13" i="280"/>
  <c r="O13" i="280"/>
  <c r="L13" i="280"/>
  <c r="H13" i="280"/>
  <c r="H16" i="280" s="1"/>
  <c r="C13" i="280"/>
  <c r="H14" i="280" s="1"/>
  <c r="BO12" i="280"/>
  <c r="BN12" i="280"/>
  <c r="BM12" i="280"/>
  <c r="BL12" i="280"/>
  <c r="BK12" i="280"/>
  <c r="BJ12" i="280"/>
  <c r="V12" i="280"/>
  <c r="U12" i="280"/>
  <c r="R12" i="280"/>
  <c r="R18" i="280" s="1"/>
  <c r="AA13" i="280" s="1"/>
  <c r="Q12" i="280"/>
  <c r="N12" i="280"/>
  <c r="M12" i="280"/>
  <c r="L12" i="280"/>
  <c r="H12" i="280"/>
  <c r="C17" i="280" s="1"/>
  <c r="C12" i="280"/>
  <c r="C16" i="280" s="1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16" i="30"/>
  <c r="C17" i="30"/>
  <c r="C18" i="30"/>
  <c r="C19" i="30"/>
  <c r="C20" i="30"/>
  <c r="C21" i="30"/>
  <c r="C22" i="30"/>
  <c r="C23" i="30"/>
  <c r="C95" i="279"/>
  <c r="BO94" i="279"/>
  <c r="BN94" i="279"/>
  <c r="BM94" i="279"/>
  <c r="BL94" i="279"/>
  <c r="BK94" i="279"/>
  <c r="BJ94" i="279"/>
  <c r="W94" i="279"/>
  <c r="V94" i="279"/>
  <c r="S94" i="279"/>
  <c r="R94" i="279"/>
  <c r="O94" i="279"/>
  <c r="N94" i="279"/>
  <c r="L94" i="279"/>
  <c r="BO93" i="279"/>
  <c r="BN93" i="279"/>
  <c r="BM93" i="279"/>
  <c r="BL93" i="279"/>
  <c r="BK93" i="279"/>
  <c r="BJ93" i="279"/>
  <c r="X93" i="279"/>
  <c r="U93" i="279"/>
  <c r="T93" i="279"/>
  <c r="Q93" i="279"/>
  <c r="P93" i="279"/>
  <c r="M93" i="279"/>
  <c r="L93" i="279"/>
  <c r="BO92" i="279"/>
  <c r="BN92" i="279"/>
  <c r="BM92" i="279"/>
  <c r="BL92" i="279"/>
  <c r="BK92" i="279"/>
  <c r="BJ92" i="279"/>
  <c r="X92" i="279"/>
  <c r="V92" i="279"/>
  <c r="T92" i="279"/>
  <c r="R92" i="279"/>
  <c r="P92" i="279"/>
  <c r="N92" i="279"/>
  <c r="L92" i="279"/>
  <c r="BO91" i="279"/>
  <c r="BN91" i="279"/>
  <c r="BM91" i="279"/>
  <c r="BL91" i="279"/>
  <c r="BK91" i="279"/>
  <c r="BJ91" i="279"/>
  <c r="W91" i="279"/>
  <c r="U91" i="279"/>
  <c r="S91" i="279"/>
  <c r="Q91" i="279"/>
  <c r="O91" i="279"/>
  <c r="M91" i="279"/>
  <c r="L91" i="279"/>
  <c r="BO90" i="279"/>
  <c r="BN90" i="279"/>
  <c r="BM90" i="279"/>
  <c r="BL90" i="279"/>
  <c r="BK90" i="279"/>
  <c r="BJ90" i="279"/>
  <c r="X90" i="279"/>
  <c r="W90" i="279"/>
  <c r="T90" i="279"/>
  <c r="S90" i="279"/>
  <c r="P90" i="279"/>
  <c r="O90" i="279"/>
  <c r="L90" i="279"/>
  <c r="H90" i="279"/>
  <c r="AI92" i="279" s="1"/>
  <c r="C90" i="279"/>
  <c r="H91" i="279" s="1"/>
  <c r="BO89" i="279"/>
  <c r="BN89" i="279"/>
  <c r="BM89" i="279"/>
  <c r="BL89" i="279"/>
  <c r="BK89" i="279"/>
  <c r="BJ89" i="279"/>
  <c r="V89" i="279"/>
  <c r="U89" i="279"/>
  <c r="R89" i="279"/>
  <c r="R95" i="279" s="1"/>
  <c r="AA90" i="279" s="1"/>
  <c r="Q89" i="279"/>
  <c r="N89" i="279"/>
  <c r="M89" i="279"/>
  <c r="L89" i="279"/>
  <c r="H89" i="279"/>
  <c r="C94" i="279" s="1"/>
  <c r="C89" i="279"/>
  <c r="C93" i="279" s="1"/>
  <c r="C84" i="279"/>
  <c r="BO83" i="279"/>
  <c r="BN83" i="279"/>
  <c r="BM83" i="279"/>
  <c r="BL83" i="279"/>
  <c r="BK83" i="279"/>
  <c r="BJ83" i="279"/>
  <c r="W83" i="279"/>
  <c r="V83" i="279"/>
  <c r="S83" i="279"/>
  <c r="R83" i="279"/>
  <c r="O83" i="279"/>
  <c r="N83" i="279"/>
  <c r="L83" i="279"/>
  <c r="BO82" i="279"/>
  <c r="BN82" i="279"/>
  <c r="BM82" i="279"/>
  <c r="BL82" i="279"/>
  <c r="BK82" i="279"/>
  <c r="BJ82" i="279"/>
  <c r="X82" i="279"/>
  <c r="U82" i="279"/>
  <c r="T82" i="279"/>
  <c r="Q82" i="279"/>
  <c r="P82" i="279"/>
  <c r="M82" i="279"/>
  <c r="L82" i="279"/>
  <c r="BO81" i="279"/>
  <c r="BN81" i="279"/>
  <c r="BM81" i="279"/>
  <c r="BL81" i="279"/>
  <c r="BK81" i="279"/>
  <c r="BJ81" i="279"/>
  <c r="X81" i="279"/>
  <c r="V81" i="279"/>
  <c r="T81" i="279"/>
  <c r="R81" i="279"/>
  <c r="P81" i="279"/>
  <c r="N81" i="279"/>
  <c r="L81" i="279"/>
  <c r="BO80" i="279"/>
  <c r="BN80" i="279"/>
  <c r="BM80" i="279"/>
  <c r="BL80" i="279"/>
  <c r="BK80" i="279"/>
  <c r="BJ80" i="279"/>
  <c r="W80" i="279"/>
  <c r="U80" i="279"/>
  <c r="S80" i="279"/>
  <c r="Q80" i="279"/>
  <c r="O80" i="279"/>
  <c r="M80" i="279"/>
  <c r="L80" i="279"/>
  <c r="BO79" i="279"/>
  <c r="BN79" i="279"/>
  <c r="BM79" i="279"/>
  <c r="BL79" i="279"/>
  <c r="BK79" i="279"/>
  <c r="BJ79" i="279"/>
  <c r="BP79" i="279" s="1"/>
  <c r="X79" i="279"/>
  <c r="W79" i="279"/>
  <c r="T79" i="279"/>
  <c r="S79" i="279"/>
  <c r="S84" i="279" s="1"/>
  <c r="AA80" i="279" s="1"/>
  <c r="P79" i="279"/>
  <c r="O79" i="279"/>
  <c r="L79" i="279"/>
  <c r="H79" i="279"/>
  <c r="H82" i="279" s="1"/>
  <c r="C79" i="279"/>
  <c r="H83" i="279" s="1"/>
  <c r="BO78" i="279"/>
  <c r="BN78" i="279"/>
  <c r="BM78" i="279"/>
  <c r="BL78" i="279"/>
  <c r="BK78" i="279"/>
  <c r="BJ78" i="279"/>
  <c r="V78" i="279"/>
  <c r="V84" i="279" s="1"/>
  <c r="AB79" i="279" s="1"/>
  <c r="AL79" i="279" s="1"/>
  <c r="AW79" i="279" s="1"/>
  <c r="U78" i="279"/>
  <c r="R78" i="279"/>
  <c r="Q78" i="279"/>
  <c r="Q84" i="279" s="1"/>
  <c r="AA78" i="279" s="1"/>
  <c r="N78" i="279"/>
  <c r="N84" i="279" s="1"/>
  <c r="Z79" i="279" s="1"/>
  <c r="M78" i="279"/>
  <c r="L78" i="279"/>
  <c r="H78" i="279"/>
  <c r="C78" i="279"/>
  <c r="C82" i="279" s="1"/>
  <c r="BV77" i="279"/>
  <c r="BV76" i="279"/>
  <c r="CC75" i="279"/>
  <c r="CC74" i="279"/>
  <c r="BV73" i="279"/>
  <c r="C73" i="279"/>
  <c r="BV72" i="279"/>
  <c r="BO72" i="279"/>
  <c r="BN72" i="279"/>
  <c r="BM72" i="279"/>
  <c r="BL72" i="279"/>
  <c r="BK72" i="279"/>
  <c r="BJ72" i="279"/>
  <c r="W72" i="279"/>
  <c r="V72" i="279"/>
  <c r="S72" i="279"/>
  <c r="R72" i="279"/>
  <c r="O72" i="279"/>
  <c r="N72" i="279"/>
  <c r="L72" i="279"/>
  <c r="CH71" i="279"/>
  <c r="BO71" i="279"/>
  <c r="BN71" i="279"/>
  <c r="BM71" i="279"/>
  <c r="BL71" i="279"/>
  <c r="BK71" i="279"/>
  <c r="BJ71" i="279"/>
  <c r="X71" i="279"/>
  <c r="U71" i="279"/>
  <c r="T71" i="279"/>
  <c r="Q71" i="279"/>
  <c r="P71" i="279"/>
  <c r="M71" i="279"/>
  <c r="L71" i="279"/>
  <c r="CH70" i="279"/>
  <c r="BO70" i="279"/>
  <c r="BN70" i="279"/>
  <c r="BM70" i="279"/>
  <c r="BL70" i="279"/>
  <c r="BK70" i="279"/>
  <c r="BJ70" i="279"/>
  <c r="X70" i="279"/>
  <c r="V70" i="279"/>
  <c r="T70" i="279"/>
  <c r="R70" i="279"/>
  <c r="P70" i="279"/>
  <c r="N70" i="279"/>
  <c r="L70" i="279"/>
  <c r="BV69" i="279"/>
  <c r="BO69" i="279"/>
  <c r="BN69" i="279"/>
  <c r="BM69" i="279"/>
  <c r="BL69" i="279"/>
  <c r="BK69" i="279"/>
  <c r="BJ69" i="279"/>
  <c r="W69" i="279"/>
  <c r="U69" i="279"/>
  <c r="S69" i="279"/>
  <c r="Q69" i="279"/>
  <c r="O69" i="279"/>
  <c r="M69" i="279"/>
  <c r="L69" i="279"/>
  <c r="BV68" i="279"/>
  <c r="BO68" i="279"/>
  <c r="BN68" i="279"/>
  <c r="BM68" i="279"/>
  <c r="BL68" i="279"/>
  <c r="BK68" i="279"/>
  <c r="BJ68" i="279"/>
  <c r="X68" i="279"/>
  <c r="W68" i="279"/>
  <c r="T68" i="279"/>
  <c r="T73" i="279" s="1"/>
  <c r="AA70" i="279" s="1"/>
  <c r="S68" i="279"/>
  <c r="P68" i="279"/>
  <c r="O68" i="279"/>
  <c r="L68" i="279"/>
  <c r="H68" i="279"/>
  <c r="H71" i="279" s="1"/>
  <c r="C68" i="279"/>
  <c r="AI69" i="279" s="1"/>
  <c r="CC67" i="279"/>
  <c r="BO67" i="279"/>
  <c r="BN67" i="279"/>
  <c r="BM67" i="279"/>
  <c r="BL67" i="279"/>
  <c r="BK67" i="279"/>
  <c r="BJ67" i="279"/>
  <c r="V67" i="279"/>
  <c r="U67" i="279"/>
  <c r="U73" i="279" s="1"/>
  <c r="AB67" i="279" s="1"/>
  <c r="AL67" i="279" s="1"/>
  <c r="AW67" i="279" s="1"/>
  <c r="R67" i="279"/>
  <c r="R73" i="279" s="1"/>
  <c r="AA68" i="279" s="1"/>
  <c r="Q67" i="279"/>
  <c r="N67" i="279"/>
  <c r="M67" i="279"/>
  <c r="M73" i="279" s="1"/>
  <c r="Z67" i="279" s="1"/>
  <c r="L67" i="279"/>
  <c r="H67" i="279"/>
  <c r="C72" i="279" s="1"/>
  <c r="C67" i="279"/>
  <c r="C69" i="279" s="1"/>
  <c r="CM66" i="279"/>
  <c r="CC66" i="279"/>
  <c r="CM65" i="279"/>
  <c r="BV65" i="279"/>
  <c r="BV64" i="279"/>
  <c r="C62" i="279"/>
  <c r="BV61" i="279"/>
  <c r="BO61" i="279"/>
  <c r="BN61" i="279"/>
  <c r="BM61" i="279"/>
  <c r="BL61" i="279"/>
  <c r="BK61" i="279"/>
  <c r="BJ61" i="279"/>
  <c r="W61" i="279"/>
  <c r="V61" i="279"/>
  <c r="S61" i="279"/>
  <c r="R61" i="279"/>
  <c r="O61" i="279"/>
  <c r="N61" i="279"/>
  <c r="L61" i="279"/>
  <c r="CM60" i="279"/>
  <c r="BV60" i="279"/>
  <c r="BO60" i="279"/>
  <c r="BN60" i="279"/>
  <c r="BM60" i="279"/>
  <c r="BL60" i="279"/>
  <c r="BK60" i="279"/>
  <c r="BJ60" i="279"/>
  <c r="X60" i="279"/>
  <c r="U60" i="279"/>
  <c r="T60" i="279"/>
  <c r="Q60" i="279"/>
  <c r="P60" i="279"/>
  <c r="M60" i="279"/>
  <c r="L60" i="279"/>
  <c r="CM59" i="279"/>
  <c r="CC59" i="279"/>
  <c r="BO59" i="279"/>
  <c r="BN59" i="279"/>
  <c r="BM59" i="279"/>
  <c r="BL59" i="279"/>
  <c r="BK59" i="279"/>
  <c r="BJ59" i="279"/>
  <c r="X59" i="279"/>
  <c r="V59" i="279"/>
  <c r="T59" i="279"/>
  <c r="R59" i="279"/>
  <c r="P59" i="279"/>
  <c r="N59" i="279"/>
  <c r="L59" i="279"/>
  <c r="CC58" i="279"/>
  <c r="BO58" i="279"/>
  <c r="BN58" i="279"/>
  <c r="BM58" i="279"/>
  <c r="BL58" i="279"/>
  <c r="BK58" i="279"/>
  <c r="BJ58" i="279"/>
  <c r="W58" i="279"/>
  <c r="U58" i="279"/>
  <c r="S58" i="279"/>
  <c r="Q58" i="279"/>
  <c r="O58" i="279"/>
  <c r="M58" i="279"/>
  <c r="L58" i="279"/>
  <c r="BV57" i="279"/>
  <c r="BO57" i="279"/>
  <c r="BN57" i="279"/>
  <c r="BM57" i="279"/>
  <c r="BL57" i="279"/>
  <c r="BK57" i="279"/>
  <c r="BJ57" i="279"/>
  <c r="X57" i="279"/>
  <c r="W57" i="279"/>
  <c r="T57" i="279"/>
  <c r="T62" i="279" s="1"/>
  <c r="AA59" i="279" s="1"/>
  <c r="S57" i="279"/>
  <c r="S62" i="279" s="1"/>
  <c r="AA58" i="279" s="1"/>
  <c r="P57" i="279"/>
  <c r="O57" i="279"/>
  <c r="L57" i="279"/>
  <c r="H57" i="279"/>
  <c r="H59" i="279" s="1"/>
  <c r="C57" i="279"/>
  <c r="H61" i="279" s="1"/>
  <c r="BV56" i="279"/>
  <c r="BO56" i="279"/>
  <c r="BN56" i="279"/>
  <c r="BM56" i="279"/>
  <c r="BL56" i="279"/>
  <c r="BK56" i="279"/>
  <c r="BJ56" i="279"/>
  <c r="V56" i="279"/>
  <c r="U56" i="279"/>
  <c r="R56" i="279"/>
  <c r="R62" i="279" s="1"/>
  <c r="AA57" i="279" s="1"/>
  <c r="Q56" i="279"/>
  <c r="N56" i="279"/>
  <c r="M56" i="279"/>
  <c r="L56" i="279"/>
  <c r="H56" i="279"/>
  <c r="C61" i="279" s="1"/>
  <c r="C56" i="279"/>
  <c r="C60" i="279" s="1"/>
  <c r="CH55" i="279"/>
  <c r="CH54" i="279"/>
  <c r="BV53" i="279"/>
  <c r="BV52" i="279"/>
  <c r="CC51" i="279"/>
  <c r="C51" i="279"/>
  <c r="CC50" i="279"/>
  <c r="BO50" i="279"/>
  <c r="BN50" i="279"/>
  <c r="BM50" i="279"/>
  <c r="BL50" i="279"/>
  <c r="BK50" i="279"/>
  <c r="BJ50" i="279"/>
  <c r="W50" i="279"/>
  <c r="V50" i="279"/>
  <c r="S50" i="279"/>
  <c r="R50" i="279"/>
  <c r="O50" i="279"/>
  <c r="N50" i="279"/>
  <c r="L50" i="279"/>
  <c r="BV49" i="279"/>
  <c r="BO49" i="279"/>
  <c r="BN49" i="279"/>
  <c r="BM49" i="279"/>
  <c r="BL49" i="279"/>
  <c r="BK49" i="279"/>
  <c r="BJ49" i="279"/>
  <c r="X49" i="279"/>
  <c r="U49" i="279"/>
  <c r="T49" i="279"/>
  <c r="Q49" i="279"/>
  <c r="P49" i="279"/>
  <c r="M49" i="279"/>
  <c r="L49" i="279"/>
  <c r="BV48" i="279"/>
  <c r="BO48" i="279"/>
  <c r="BN48" i="279"/>
  <c r="BM48" i="279"/>
  <c r="BL48" i="279"/>
  <c r="BK48" i="279"/>
  <c r="BJ48" i="279"/>
  <c r="X48" i="279"/>
  <c r="V48" i="279"/>
  <c r="T48" i="279"/>
  <c r="R48" i="279"/>
  <c r="P48" i="279"/>
  <c r="N48" i="279"/>
  <c r="L48" i="279"/>
  <c r="BO47" i="279"/>
  <c r="BN47" i="279"/>
  <c r="BM47" i="279"/>
  <c r="BL47" i="279"/>
  <c r="BK47" i="279"/>
  <c r="BJ47" i="279"/>
  <c r="W47" i="279"/>
  <c r="U47" i="279"/>
  <c r="S47" i="279"/>
  <c r="Q47" i="279"/>
  <c r="O47" i="279"/>
  <c r="M47" i="279"/>
  <c r="L47" i="279"/>
  <c r="BO46" i="279"/>
  <c r="BN46" i="279"/>
  <c r="BM46" i="279"/>
  <c r="BL46" i="279"/>
  <c r="BK46" i="279"/>
  <c r="BJ46" i="279"/>
  <c r="X46" i="279"/>
  <c r="W46" i="279"/>
  <c r="T46" i="279"/>
  <c r="T51" i="279" s="1"/>
  <c r="AA48" i="279" s="1"/>
  <c r="S46" i="279"/>
  <c r="P46" i="279"/>
  <c r="O46" i="279"/>
  <c r="L46" i="279"/>
  <c r="H46" i="279"/>
  <c r="H49" i="279" s="1"/>
  <c r="C46" i="279"/>
  <c r="H50" i="279" s="1"/>
  <c r="BO45" i="279"/>
  <c r="BN45" i="279"/>
  <c r="BM45" i="279"/>
  <c r="BL45" i="279"/>
  <c r="BK45" i="279"/>
  <c r="BJ45" i="279"/>
  <c r="V45" i="279"/>
  <c r="V51" i="279" s="1"/>
  <c r="AB46" i="279" s="1"/>
  <c r="AL46" i="279" s="1"/>
  <c r="AW46" i="279" s="1"/>
  <c r="U45" i="279"/>
  <c r="R45" i="279"/>
  <c r="R51" i="279" s="1"/>
  <c r="AA46" i="279" s="1"/>
  <c r="Q45" i="279"/>
  <c r="Q51" i="279" s="1"/>
  <c r="AA45" i="279" s="1"/>
  <c r="AK45" i="279" s="1"/>
  <c r="N45" i="279"/>
  <c r="N51" i="279" s="1"/>
  <c r="Z46" i="279" s="1"/>
  <c r="M45" i="279"/>
  <c r="L45" i="279"/>
  <c r="H45" i="279"/>
  <c r="C48" i="279" s="1"/>
  <c r="C45" i="279"/>
  <c r="C49" i="279" s="1"/>
  <c r="BT41" i="279"/>
  <c r="BT40" i="279"/>
  <c r="C40" i="279"/>
  <c r="CA39" i="279"/>
  <c r="BO39" i="279"/>
  <c r="BN39" i="279"/>
  <c r="BM39" i="279"/>
  <c r="BL39" i="279"/>
  <c r="BK39" i="279"/>
  <c r="BJ39" i="279"/>
  <c r="W39" i="279"/>
  <c r="V39" i="279"/>
  <c r="S39" i="279"/>
  <c r="R39" i="279"/>
  <c r="O39" i="279"/>
  <c r="N39" i="279"/>
  <c r="L39" i="279"/>
  <c r="CA38" i="279"/>
  <c r="BO38" i="279"/>
  <c r="BN38" i="279"/>
  <c r="BM38" i="279"/>
  <c r="BL38" i="279"/>
  <c r="BK38" i="279"/>
  <c r="BJ38" i="279"/>
  <c r="X38" i="279"/>
  <c r="U38" i="279"/>
  <c r="T38" i="279"/>
  <c r="Q38" i="279"/>
  <c r="P38" i="279"/>
  <c r="M38" i="279"/>
  <c r="L38" i="279"/>
  <c r="BT37" i="279"/>
  <c r="BO37" i="279"/>
  <c r="BN37" i="279"/>
  <c r="BM37" i="279"/>
  <c r="BL37" i="279"/>
  <c r="BK37" i="279"/>
  <c r="BJ37" i="279"/>
  <c r="X37" i="279"/>
  <c r="V37" i="279"/>
  <c r="T37" i="279"/>
  <c r="R37" i="279"/>
  <c r="P37" i="279"/>
  <c r="N37" i="279"/>
  <c r="L37" i="279"/>
  <c r="BT36" i="279"/>
  <c r="BO36" i="279"/>
  <c r="BN36" i="279"/>
  <c r="BM36" i="279"/>
  <c r="BL36" i="279"/>
  <c r="BK36" i="279"/>
  <c r="BJ36" i="279"/>
  <c r="W36" i="279"/>
  <c r="U36" i="279"/>
  <c r="S36" i="279"/>
  <c r="Q36" i="279"/>
  <c r="O36" i="279"/>
  <c r="M36" i="279"/>
  <c r="L36" i="279"/>
  <c r="CF35" i="279"/>
  <c r="BO35" i="279"/>
  <c r="BN35" i="279"/>
  <c r="BM35" i="279"/>
  <c r="BL35" i="279"/>
  <c r="BK35" i="279"/>
  <c r="BJ35" i="279"/>
  <c r="X35" i="279"/>
  <c r="X40" i="279" s="1"/>
  <c r="AB37" i="279" s="1"/>
  <c r="AL37" i="279" s="1"/>
  <c r="AW37" i="279" s="1"/>
  <c r="W35" i="279"/>
  <c r="T35" i="279"/>
  <c r="S35" i="279"/>
  <c r="P35" i="279"/>
  <c r="P40" i="279" s="1"/>
  <c r="Z37" i="279" s="1"/>
  <c r="O35" i="279"/>
  <c r="L35" i="279"/>
  <c r="H35" i="279"/>
  <c r="H38" i="279" s="1"/>
  <c r="C35" i="279"/>
  <c r="H36" i="279" s="1"/>
  <c r="CF34" i="279"/>
  <c r="BO34" i="279"/>
  <c r="BN34" i="279"/>
  <c r="BM34" i="279"/>
  <c r="BL34" i="279"/>
  <c r="BK34" i="279"/>
  <c r="BJ34" i="279"/>
  <c r="V34" i="279"/>
  <c r="V40" i="279" s="1"/>
  <c r="AB35" i="279" s="1"/>
  <c r="AL35" i="279" s="1"/>
  <c r="AW35" i="279" s="1"/>
  <c r="U34" i="279"/>
  <c r="R34" i="279"/>
  <c r="Q34" i="279"/>
  <c r="Q40" i="279" s="1"/>
  <c r="AA34" i="279" s="1"/>
  <c r="N34" i="279"/>
  <c r="N40" i="279" s="1"/>
  <c r="Z35" i="279" s="1"/>
  <c r="M34" i="279"/>
  <c r="L34" i="279"/>
  <c r="H34" i="279"/>
  <c r="C39" i="279" s="1"/>
  <c r="C34" i="279"/>
  <c r="C38" i="279" s="1"/>
  <c r="BT33" i="279"/>
  <c r="BT32" i="279"/>
  <c r="CA31" i="279"/>
  <c r="CA30" i="279"/>
  <c r="CQ29" i="279"/>
  <c r="BT29" i="279"/>
  <c r="C29" i="279"/>
  <c r="BT28" i="279"/>
  <c r="BO28" i="279"/>
  <c r="BN28" i="279"/>
  <c r="BM28" i="279"/>
  <c r="BL28" i="279"/>
  <c r="BK28" i="279"/>
  <c r="BJ28" i="279"/>
  <c r="W28" i="279"/>
  <c r="V28" i="279"/>
  <c r="S28" i="279"/>
  <c r="R28" i="279"/>
  <c r="O28" i="279"/>
  <c r="N28" i="279"/>
  <c r="L28" i="279"/>
  <c r="BO27" i="279"/>
  <c r="BN27" i="279"/>
  <c r="BM27" i="279"/>
  <c r="BL27" i="279"/>
  <c r="BK27" i="279"/>
  <c r="BJ27" i="279"/>
  <c r="X27" i="279"/>
  <c r="U27" i="279"/>
  <c r="T27" i="279"/>
  <c r="Q27" i="279"/>
  <c r="P27" i="279"/>
  <c r="M27" i="279"/>
  <c r="L27" i="279"/>
  <c r="BO26" i="279"/>
  <c r="BN26" i="279"/>
  <c r="BM26" i="279"/>
  <c r="BL26" i="279"/>
  <c r="BK26" i="279"/>
  <c r="BJ26" i="279"/>
  <c r="BP26" i="279" s="1"/>
  <c r="X26" i="279"/>
  <c r="V26" i="279"/>
  <c r="T26" i="279"/>
  <c r="R26" i="279"/>
  <c r="P26" i="279"/>
  <c r="N26" i="279"/>
  <c r="L26" i="279"/>
  <c r="BT25" i="279"/>
  <c r="BO25" i="279"/>
  <c r="BN25" i="279"/>
  <c r="BM25" i="279"/>
  <c r="BL25" i="279"/>
  <c r="BK25" i="279"/>
  <c r="BJ25" i="279"/>
  <c r="W25" i="279"/>
  <c r="U25" i="279"/>
  <c r="S25" i="279"/>
  <c r="Q25" i="279"/>
  <c r="O25" i="279"/>
  <c r="M25" i="279"/>
  <c r="L25" i="279"/>
  <c r="CK24" i="279"/>
  <c r="BT24" i="279"/>
  <c r="BO24" i="279"/>
  <c r="BN24" i="279"/>
  <c r="BM24" i="279"/>
  <c r="BL24" i="279"/>
  <c r="BK24" i="279"/>
  <c r="BJ24" i="279"/>
  <c r="X24" i="279"/>
  <c r="W24" i="279"/>
  <c r="W29" i="279" s="1"/>
  <c r="AB25" i="279" s="1"/>
  <c r="AL25" i="279" s="1"/>
  <c r="AW25" i="279" s="1"/>
  <c r="T24" i="279"/>
  <c r="T29" i="279" s="1"/>
  <c r="AA26" i="279" s="1"/>
  <c r="S24" i="279"/>
  <c r="S29" i="279" s="1"/>
  <c r="AA25" i="279" s="1"/>
  <c r="P24" i="279"/>
  <c r="O24" i="279"/>
  <c r="O29" i="279" s="1"/>
  <c r="Z25" i="279" s="1"/>
  <c r="L24" i="279"/>
  <c r="H24" i="279"/>
  <c r="H27" i="279" s="1"/>
  <c r="C24" i="279"/>
  <c r="H28" i="279" s="1"/>
  <c r="CQ23" i="279"/>
  <c r="CK23" i="279"/>
  <c r="CA23" i="279"/>
  <c r="BO23" i="279"/>
  <c r="BN23" i="279"/>
  <c r="BM23" i="279"/>
  <c r="BL23" i="279"/>
  <c r="BK23" i="279"/>
  <c r="BJ23" i="279"/>
  <c r="V23" i="279"/>
  <c r="V29" i="279" s="1"/>
  <c r="AB24" i="279" s="1"/>
  <c r="AL24" i="279" s="1"/>
  <c r="AW24" i="279" s="1"/>
  <c r="U23" i="279"/>
  <c r="R23" i="279"/>
  <c r="Q23" i="279"/>
  <c r="Q29" i="279" s="1"/>
  <c r="AA23" i="279" s="1"/>
  <c r="N23" i="279"/>
  <c r="N29" i="279" s="1"/>
  <c r="Z24" i="279" s="1"/>
  <c r="M23" i="279"/>
  <c r="L23" i="279"/>
  <c r="H23" i="279"/>
  <c r="C28" i="279" s="1"/>
  <c r="C23" i="279"/>
  <c r="C27" i="279" s="1"/>
  <c r="CA22" i="279"/>
  <c r="BT21" i="279"/>
  <c r="BT20" i="279"/>
  <c r="CF19" i="279"/>
  <c r="CF18" i="279"/>
  <c r="C18" i="279"/>
  <c r="BT17" i="279"/>
  <c r="BO17" i="279"/>
  <c r="BN17" i="279"/>
  <c r="BM17" i="279"/>
  <c r="BL17" i="279"/>
  <c r="BK17" i="279"/>
  <c r="BJ17" i="279"/>
  <c r="W17" i="279"/>
  <c r="V17" i="279"/>
  <c r="S17" i="279"/>
  <c r="R17" i="279"/>
  <c r="O17" i="279"/>
  <c r="N17" i="279"/>
  <c r="L17" i="279"/>
  <c r="BT16" i="279"/>
  <c r="BO16" i="279"/>
  <c r="BN16" i="279"/>
  <c r="BM16" i="279"/>
  <c r="BL16" i="279"/>
  <c r="BK16" i="279"/>
  <c r="BJ16" i="279"/>
  <c r="X16" i="279"/>
  <c r="U16" i="279"/>
  <c r="T16" i="279"/>
  <c r="Q16" i="279"/>
  <c r="P16" i="279"/>
  <c r="M16" i="279"/>
  <c r="L16" i="279"/>
  <c r="CA15" i="279"/>
  <c r="BO15" i="279"/>
  <c r="BN15" i="279"/>
  <c r="BM15" i="279"/>
  <c r="BL15" i="279"/>
  <c r="BK15" i="279"/>
  <c r="BJ15" i="279"/>
  <c r="X15" i="279"/>
  <c r="V15" i="279"/>
  <c r="T15" i="279"/>
  <c r="R15" i="279"/>
  <c r="P15" i="279"/>
  <c r="N15" i="279"/>
  <c r="L15" i="279"/>
  <c r="CA14" i="279"/>
  <c r="BO14" i="279"/>
  <c r="BN14" i="279"/>
  <c r="BM14" i="279"/>
  <c r="BL14" i="279"/>
  <c r="BK14" i="279"/>
  <c r="BJ14" i="279"/>
  <c r="W14" i="279"/>
  <c r="U14" i="279"/>
  <c r="S14" i="279"/>
  <c r="Q14" i="279"/>
  <c r="O14" i="279"/>
  <c r="M14" i="279"/>
  <c r="L14" i="279"/>
  <c r="BT13" i="279"/>
  <c r="BO13" i="279"/>
  <c r="BN13" i="279"/>
  <c r="BM13" i="279"/>
  <c r="BL13" i="279"/>
  <c r="BK13" i="279"/>
  <c r="BJ13" i="279"/>
  <c r="X13" i="279"/>
  <c r="W13" i="279"/>
  <c r="T13" i="279"/>
  <c r="S13" i="279"/>
  <c r="P13" i="279"/>
  <c r="O13" i="279"/>
  <c r="L13" i="279"/>
  <c r="H13" i="279"/>
  <c r="AI15" i="279" s="1"/>
  <c r="C13" i="279"/>
  <c r="H17" i="279" s="1"/>
  <c r="BT12" i="279"/>
  <c r="BO12" i="279"/>
  <c r="BN12" i="279"/>
  <c r="BM12" i="279"/>
  <c r="BL12" i="279"/>
  <c r="BK12" i="279"/>
  <c r="BJ12" i="279"/>
  <c r="V12" i="279"/>
  <c r="U12" i="279"/>
  <c r="R12" i="279"/>
  <c r="Q12" i="279"/>
  <c r="N12" i="279"/>
  <c r="M12" i="279"/>
  <c r="L12" i="279"/>
  <c r="H12" i="279"/>
  <c r="C15" i="279" s="1"/>
  <c r="C12" i="279"/>
  <c r="C16" i="279" s="1"/>
  <c r="C95" i="278"/>
  <c r="BO94" i="278"/>
  <c r="BN94" i="278"/>
  <c r="BM94" i="278"/>
  <c r="BL94" i="278"/>
  <c r="BK94" i="278"/>
  <c r="BJ94" i="278"/>
  <c r="W94" i="278"/>
  <c r="V94" i="278"/>
  <c r="S94" i="278"/>
  <c r="R94" i="278"/>
  <c r="O94" i="278"/>
  <c r="N94" i="278"/>
  <c r="L94" i="278"/>
  <c r="BO93" i="278"/>
  <c r="BN93" i="278"/>
  <c r="BM93" i="278"/>
  <c r="BL93" i="278"/>
  <c r="BK93" i="278"/>
  <c r="BJ93" i="278"/>
  <c r="X93" i="278"/>
  <c r="U93" i="278"/>
  <c r="T93" i="278"/>
  <c r="Q93" i="278"/>
  <c r="P93" i="278"/>
  <c r="M93" i="278"/>
  <c r="L93" i="278"/>
  <c r="BO92" i="278"/>
  <c r="BN92" i="278"/>
  <c r="BM92" i="278"/>
  <c r="BL92" i="278"/>
  <c r="BK92" i="278"/>
  <c r="BJ92" i="278"/>
  <c r="X92" i="278"/>
  <c r="V92" i="278"/>
  <c r="T92" i="278"/>
  <c r="R92" i="278"/>
  <c r="P92" i="278"/>
  <c r="N92" i="278"/>
  <c r="L92" i="278"/>
  <c r="BO91" i="278"/>
  <c r="BN91" i="278"/>
  <c r="BM91" i="278"/>
  <c r="BL91" i="278"/>
  <c r="BK91" i="278"/>
  <c r="BJ91" i="278"/>
  <c r="W91" i="278"/>
  <c r="U91" i="278"/>
  <c r="S91" i="278"/>
  <c r="Q91" i="278"/>
  <c r="O91" i="278"/>
  <c r="M91" i="278"/>
  <c r="L91" i="278"/>
  <c r="BO90" i="278"/>
  <c r="BN90" i="278"/>
  <c r="BM90" i="278"/>
  <c r="BL90" i="278"/>
  <c r="BK90" i="278"/>
  <c r="BJ90" i="278"/>
  <c r="X90" i="278"/>
  <c r="W90" i="278"/>
  <c r="T90" i="278"/>
  <c r="S90" i="278"/>
  <c r="P90" i="278"/>
  <c r="O90" i="278"/>
  <c r="L90" i="278"/>
  <c r="H90" i="278"/>
  <c r="AI92" i="278" s="1"/>
  <c r="C90" i="278"/>
  <c r="H91" i="278" s="1"/>
  <c r="BO89" i="278"/>
  <c r="BN89" i="278"/>
  <c r="BM89" i="278"/>
  <c r="BL89" i="278"/>
  <c r="BK89" i="278"/>
  <c r="BJ89" i="278"/>
  <c r="V89" i="278"/>
  <c r="U89" i="278"/>
  <c r="R89" i="278"/>
  <c r="R95" i="278" s="1"/>
  <c r="AA90" i="278" s="1"/>
  <c r="Q89" i="278"/>
  <c r="Q95" i="278" s="1"/>
  <c r="AA89" i="278" s="1"/>
  <c r="N89" i="278"/>
  <c r="M89" i="278"/>
  <c r="L89" i="278"/>
  <c r="H89" i="278"/>
  <c r="C94" i="278" s="1"/>
  <c r="C89" i="278"/>
  <c r="C93" i="278" s="1"/>
  <c r="C84" i="278"/>
  <c r="BO83" i="278"/>
  <c r="BN83" i="278"/>
  <c r="BM83" i="278"/>
  <c r="BL83" i="278"/>
  <c r="BK83" i="278"/>
  <c r="BJ83" i="278"/>
  <c r="W83" i="278"/>
  <c r="V83" i="278"/>
  <c r="S83" i="278"/>
  <c r="R83" i="278"/>
  <c r="O83" i="278"/>
  <c r="N83" i="278"/>
  <c r="L83" i="278"/>
  <c r="BO82" i="278"/>
  <c r="BN82" i="278"/>
  <c r="BM82" i="278"/>
  <c r="BL82" i="278"/>
  <c r="BK82" i="278"/>
  <c r="BJ82" i="278"/>
  <c r="X82" i="278"/>
  <c r="U82" i="278"/>
  <c r="T82" i="278"/>
  <c r="Q82" i="278"/>
  <c r="P82" i="278"/>
  <c r="M82" i="278"/>
  <c r="L82" i="278"/>
  <c r="BO81" i="278"/>
  <c r="BN81" i="278"/>
  <c r="BM81" i="278"/>
  <c r="BL81" i="278"/>
  <c r="BK81" i="278"/>
  <c r="BJ81" i="278"/>
  <c r="X81" i="278"/>
  <c r="V81" i="278"/>
  <c r="T81" i="278"/>
  <c r="R81" i="278"/>
  <c r="P81" i="278"/>
  <c r="N81" i="278"/>
  <c r="L81" i="278"/>
  <c r="BO80" i="278"/>
  <c r="BN80" i="278"/>
  <c r="BM80" i="278"/>
  <c r="BL80" i="278"/>
  <c r="BK80" i="278"/>
  <c r="BJ80" i="278"/>
  <c r="W80" i="278"/>
  <c r="U80" i="278"/>
  <c r="S80" i="278"/>
  <c r="Q80" i="278"/>
  <c r="O80" i="278"/>
  <c r="M80" i="278"/>
  <c r="L80" i="278"/>
  <c r="BO79" i="278"/>
  <c r="BN79" i="278"/>
  <c r="BM79" i="278"/>
  <c r="BL79" i="278"/>
  <c r="BK79" i="278"/>
  <c r="BJ79" i="278"/>
  <c r="X79" i="278"/>
  <c r="W79" i="278"/>
  <c r="T79" i="278"/>
  <c r="S79" i="278"/>
  <c r="P79" i="278"/>
  <c r="O79" i="278"/>
  <c r="L79" i="278"/>
  <c r="H79" i="278"/>
  <c r="H82" i="278" s="1"/>
  <c r="C79" i="278"/>
  <c r="H83" i="278" s="1"/>
  <c r="BO78" i="278"/>
  <c r="BN78" i="278"/>
  <c r="BM78" i="278"/>
  <c r="BL78" i="278"/>
  <c r="BK78" i="278"/>
  <c r="BJ78" i="278"/>
  <c r="V78" i="278"/>
  <c r="U78" i="278"/>
  <c r="R78" i="278"/>
  <c r="Q78" i="278"/>
  <c r="Q84" i="278" s="1"/>
  <c r="AA78" i="278" s="1"/>
  <c r="N78" i="278"/>
  <c r="M78" i="278"/>
  <c r="L78" i="278"/>
  <c r="H78" i="278"/>
  <c r="C81" i="278" s="1"/>
  <c r="C78" i="278"/>
  <c r="AI78" i="278" s="1"/>
  <c r="BV77" i="278"/>
  <c r="BV76" i="278"/>
  <c r="CC75" i="278"/>
  <c r="CC74" i="278"/>
  <c r="BV73" i="278"/>
  <c r="C73" i="278"/>
  <c r="BV72" i="278"/>
  <c r="BO72" i="278"/>
  <c r="BN72" i="278"/>
  <c r="BM72" i="278"/>
  <c r="BL72" i="278"/>
  <c r="BK72" i="278"/>
  <c r="BJ72" i="278"/>
  <c r="W72" i="278"/>
  <c r="V72" i="278"/>
  <c r="S72" i="278"/>
  <c r="R72" i="278"/>
  <c r="O72" i="278"/>
  <c r="N72" i="278"/>
  <c r="L72" i="278"/>
  <c r="CH71" i="278"/>
  <c r="BO71" i="278"/>
  <c r="BN71" i="278"/>
  <c r="BM71" i="278"/>
  <c r="BL71" i="278"/>
  <c r="BK71" i="278"/>
  <c r="BJ71" i="278"/>
  <c r="X71" i="278"/>
  <c r="U71" i="278"/>
  <c r="T71" i="278"/>
  <c r="Q71" i="278"/>
  <c r="P71" i="278"/>
  <c r="M71" i="278"/>
  <c r="L71" i="278"/>
  <c r="CH70" i="278"/>
  <c r="BO70" i="278"/>
  <c r="BN70" i="278"/>
  <c r="BM70" i="278"/>
  <c r="BL70" i="278"/>
  <c r="BK70" i="278"/>
  <c r="BJ70" i="278"/>
  <c r="X70" i="278"/>
  <c r="V70" i="278"/>
  <c r="T70" i="278"/>
  <c r="R70" i="278"/>
  <c r="P70" i="278"/>
  <c r="N70" i="278"/>
  <c r="L70" i="278"/>
  <c r="BV69" i="278"/>
  <c r="BO69" i="278"/>
  <c r="BN69" i="278"/>
  <c r="BM69" i="278"/>
  <c r="BL69" i="278"/>
  <c r="BK69" i="278"/>
  <c r="BJ69" i="278"/>
  <c r="W69" i="278"/>
  <c r="U69" i="278"/>
  <c r="S69" i="278"/>
  <c r="Q69" i="278"/>
  <c r="O69" i="278"/>
  <c r="M69" i="278"/>
  <c r="L69" i="278"/>
  <c r="BV68" i="278"/>
  <c r="BO68" i="278"/>
  <c r="BN68" i="278"/>
  <c r="BM68" i="278"/>
  <c r="BL68" i="278"/>
  <c r="BK68" i="278"/>
  <c r="BJ68" i="278"/>
  <c r="X68" i="278"/>
  <c r="W68" i="278"/>
  <c r="T68" i="278"/>
  <c r="S68" i="278"/>
  <c r="P68" i="278"/>
  <c r="O68" i="278"/>
  <c r="L68" i="278"/>
  <c r="H68" i="278"/>
  <c r="C68" i="278"/>
  <c r="CC67" i="278"/>
  <c r="BO67" i="278"/>
  <c r="BN67" i="278"/>
  <c r="BM67" i="278"/>
  <c r="BL67" i="278"/>
  <c r="BK67" i="278"/>
  <c r="BJ67" i="278"/>
  <c r="V67" i="278"/>
  <c r="U67" i="278"/>
  <c r="R67" i="278"/>
  <c r="Q67" i="278"/>
  <c r="N67" i="278"/>
  <c r="M67" i="278"/>
  <c r="L67" i="278"/>
  <c r="H67" i="278"/>
  <c r="C67" i="278"/>
  <c r="CM66" i="278"/>
  <c r="CC66" i="278"/>
  <c r="CM65" i="278"/>
  <c r="BV65" i="278"/>
  <c r="BV64" i="278"/>
  <c r="C62" i="278"/>
  <c r="BV61" i="278"/>
  <c r="BO61" i="278"/>
  <c r="BN61" i="278"/>
  <c r="BM61" i="278"/>
  <c r="BL61" i="278"/>
  <c r="BK61" i="278"/>
  <c r="BJ61" i="278"/>
  <c r="W61" i="278"/>
  <c r="V61" i="278"/>
  <c r="S61" i="278"/>
  <c r="R61" i="278"/>
  <c r="O61" i="278"/>
  <c r="N61" i="278"/>
  <c r="L61" i="278"/>
  <c r="CM60" i="278"/>
  <c r="BV60" i="278"/>
  <c r="BO60" i="278"/>
  <c r="BN60" i="278"/>
  <c r="BM60" i="278"/>
  <c r="BL60" i="278"/>
  <c r="BK60" i="278"/>
  <c r="BJ60" i="278"/>
  <c r="X60" i="278"/>
  <c r="U60" i="278"/>
  <c r="T60" i="278"/>
  <c r="Q60" i="278"/>
  <c r="P60" i="278"/>
  <c r="M60" i="278"/>
  <c r="L60" i="278"/>
  <c r="CM59" i="278"/>
  <c r="CC59" i="278"/>
  <c r="BO59" i="278"/>
  <c r="BN59" i="278"/>
  <c r="BM59" i="278"/>
  <c r="BL59" i="278"/>
  <c r="BK59" i="278"/>
  <c r="BJ59" i="278"/>
  <c r="X59" i="278"/>
  <c r="V59" i="278"/>
  <c r="T59" i="278"/>
  <c r="R59" i="278"/>
  <c r="P59" i="278"/>
  <c r="N59" i="278"/>
  <c r="L59" i="278"/>
  <c r="CC58" i="278"/>
  <c r="BO58" i="278"/>
  <c r="BN58" i="278"/>
  <c r="BM58" i="278"/>
  <c r="BL58" i="278"/>
  <c r="BK58" i="278"/>
  <c r="BJ58" i="278"/>
  <c r="W58" i="278"/>
  <c r="U58" i="278"/>
  <c r="S58" i="278"/>
  <c r="Q58" i="278"/>
  <c r="O58" i="278"/>
  <c r="M58" i="278"/>
  <c r="L58" i="278"/>
  <c r="BV57" i="278"/>
  <c r="BO57" i="278"/>
  <c r="BN57" i="278"/>
  <c r="BM57" i="278"/>
  <c r="BL57" i="278"/>
  <c r="BK57" i="278"/>
  <c r="BJ57" i="278"/>
  <c r="X57" i="278"/>
  <c r="W57" i="278"/>
  <c r="T57" i="278"/>
  <c r="S57" i="278"/>
  <c r="P57" i="278"/>
  <c r="O57" i="278"/>
  <c r="L57" i="278"/>
  <c r="H57" i="278"/>
  <c r="H60" i="278" s="1"/>
  <c r="C57" i="278"/>
  <c r="H58" i="278" s="1"/>
  <c r="BV56" i="278"/>
  <c r="BO56" i="278"/>
  <c r="BN56" i="278"/>
  <c r="BM56" i="278"/>
  <c r="BL56" i="278"/>
  <c r="BK56" i="278"/>
  <c r="BJ56" i="278"/>
  <c r="V56" i="278"/>
  <c r="U56" i="278"/>
  <c r="R56" i="278"/>
  <c r="Q56" i="278"/>
  <c r="N56" i="278"/>
  <c r="M56" i="278"/>
  <c r="L56" i="278"/>
  <c r="H56" i="278"/>
  <c r="C61" i="278" s="1"/>
  <c r="C56" i="278"/>
  <c r="C60" i="278" s="1"/>
  <c r="CH55" i="278"/>
  <c r="CH54" i="278"/>
  <c r="BV53" i="278"/>
  <c r="BV52" i="278"/>
  <c r="CC51" i="278"/>
  <c r="C51" i="278"/>
  <c r="CC50" i="278"/>
  <c r="BO50" i="278"/>
  <c r="BN50" i="278"/>
  <c r="BM50" i="278"/>
  <c r="BL50" i="278"/>
  <c r="BK50" i="278"/>
  <c r="BJ50" i="278"/>
  <c r="W50" i="278"/>
  <c r="V50" i="278"/>
  <c r="S50" i="278"/>
  <c r="R50" i="278"/>
  <c r="O50" i="278"/>
  <c r="N50" i="278"/>
  <c r="L50" i="278"/>
  <c r="BV49" i="278"/>
  <c r="BO49" i="278"/>
  <c r="BN49" i="278"/>
  <c r="BM49" i="278"/>
  <c r="BL49" i="278"/>
  <c r="BK49" i="278"/>
  <c r="BJ49" i="278"/>
  <c r="X49" i="278"/>
  <c r="U49" i="278"/>
  <c r="T49" i="278"/>
  <c r="Q49" i="278"/>
  <c r="P49" i="278"/>
  <c r="M49" i="278"/>
  <c r="L49" i="278"/>
  <c r="BV48" i="278"/>
  <c r="BO48" i="278"/>
  <c r="BN48" i="278"/>
  <c r="BM48" i="278"/>
  <c r="BL48" i="278"/>
  <c r="BK48" i="278"/>
  <c r="BJ48" i="278"/>
  <c r="X48" i="278"/>
  <c r="V48" i="278"/>
  <c r="T48" i="278"/>
  <c r="R48" i="278"/>
  <c r="P48" i="278"/>
  <c r="N48" i="278"/>
  <c r="L48" i="278"/>
  <c r="BO47" i="278"/>
  <c r="BN47" i="278"/>
  <c r="BM47" i="278"/>
  <c r="BL47" i="278"/>
  <c r="BK47" i="278"/>
  <c r="BJ47" i="278"/>
  <c r="W47" i="278"/>
  <c r="U47" i="278"/>
  <c r="S47" i="278"/>
  <c r="Q47" i="278"/>
  <c r="O47" i="278"/>
  <c r="M47" i="278"/>
  <c r="L47" i="278"/>
  <c r="BO46" i="278"/>
  <c r="BN46" i="278"/>
  <c r="BM46" i="278"/>
  <c r="BL46" i="278"/>
  <c r="BK46" i="278"/>
  <c r="BJ46" i="278"/>
  <c r="X46" i="278"/>
  <c r="W46" i="278"/>
  <c r="T46" i="278"/>
  <c r="S46" i="278"/>
  <c r="P46" i="278"/>
  <c r="O46" i="278"/>
  <c r="L46" i="278"/>
  <c r="H46" i="278"/>
  <c r="H48" i="278" s="1"/>
  <c r="C46" i="278"/>
  <c r="AI47" i="278" s="1"/>
  <c r="BO45" i="278"/>
  <c r="BN45" i="278"/>
  <c r="BM45" i="278"/>
  <c r="BL45" i="278"/>
  <c r="BK45" i="278"/>
  <c r="BJ45" i="278"/>
  <c r="V45" i="278"/>
  <c r="V51" i="278" s="1"/>
  <c r="AB46" i="278" s="1"/>
  <c r="AL46" i="278" s="1"/>
  <c r="AW46" i="278" s="1"/>
  <c r="U45" i="278"/>
  <c r="R45" i="278"/>
  <c r="R51" i="278" s="1"/>
  <c r="AA46" i="278" s="1"/>
  <c r="Q45" i="278"/>
  <c r="N45" i="278"/>
  <c r="N51" i="278" s="1"/>
  <c r="Z46" i="278" s="1"/>
  <c r="M45" i="278"/>
  <c r="L45" i="278"/>
  <c r="H45" i="278"/>
  <c r="C50" i="278" s="1"/>
  <c r="C45" i="278"/>
  <c r="C49" i="278" s="1"/>
  <c r="BT41" i="278"/>
  <c r="BT40" i="278"/>
  <c r="C40" i="278"/>
  <c r="CA39" i="278"/>
  <c r="BO39" i="278"/>
  <c r="BN39" i="278"/>
  <c r="BM39" i="278"/>
  <c r="BL39" i="278"/>
  <c r="BK39" i="278"/>
  <c r="BJ39" i="278"/>
  <c r="W39" i="278"/>
  <c r="V39" i="278"/>
  <c r="S39" i="278"/>
  <c r="R39" i="278"/>
  <c r="O39" i="278"/>
  <c r="N39" i="278"/>
  <c r="L39" i="278"/>
  <c r="CA38" i="278"/>
  <c r="BO38" i="278"/>
  <c r="BN38" i="278"/>
  <c r="BM38" i="278"/>
  <c r="BL38" i="278"/>
  <c r="BK38" i="278"/>
  <c r="BJ38" i="278"/>
  <c r="X38" i="278"/>
  <c r="U38" i="278"/>
  <c r="T38" i="278"/>
  <c r="Q38" i="278"/>
  <c r="P38" i="278"/>
  <c r="M38" i="278"/>
  <c r="L38" i="278"/>
  <c r="BT37" i="278"/>
  <c r="BO37" i="278"/>
  <c r="BN37" i="278"/>
  <c r="BM37" i="278"/>
  <c r="BL37" i="278"/>
  <c r="BK37" i="278"/>
  <c r="BJ37" i="278"/>
  <c r="X37" i="278"/>
  <c r="V37" i="278"/>
  <c r="T37" i="278"/>
  <c r="R37" i="278"/>
  <c r="P37" i="278"/>
  <c r="N37" i="278"/>
  <c r="L37" i="278"/>
  <c r="BT36" i="278"/>
  <c r="BO36" i="278"/>
  <c r="BN36" i="278"/>
  <c r="BM36" i="278"/>
  <c r="BL36" i="278"/>
  <c r="BK36" i="278"/>
  <c r="BJ36" i="278"/>
  <c r="W36" i="278"/>
  <c r="U36" i="278"/>
  <c r="S36" i="278"/>
  <c r="Q36" i="278"/>
  <c r="O36" i="278"/>
  <c r="M36" i="278"/>
  <c r="L36" i="278"/>
  <c r="CF35" i="278"/>
  <c r="BO35" i="278"/>
  <c r="BN35" i="278"/>
  <c r="BM35" i="278"/>
  <c r="BL35" i="278"/>
  <c r="BK35" i="278"/>
  <c r="BJ35" i="278"/>
  <c r="X35" i="278"/>
  <c r="W35" i="278"/>
  <c r="T35" i="278"/>
  <c r="S35" i="278"/>
  <c r="P35" i="278"/>
  <c r="O35" i="278"/>
  <c r="L35" i="278"/>
  <c r="H35" i="278"/>
  <c r="AI37" i="278" s="1"/>
  <c r="C35" i="278"/>
  <c r="H39" i="278" s="1"/>
  <c r="CF34" i="278"/>
  <c r="BO34" i="278"/>
  <c r="BN34" i="278"/>
  <c r="BM34" i="278"/>
  <c r="BL34" i="278"/>
  <c r="BK34" i="278"/>
  <c r="BJ34" i="278"/>
  <c r="V34" i="278"/>
  <c r="U34" i="278"/>
  <c r="R34" i="278"/>
  <c r="Q34" i="278"/>
  <c r="N34" i="278"/>
  <c r="M34" i="278"/>
  <c r="L34" i="278"/>
  <c r="H34" i="278"/>
  <c r="C37" i="278" s="1"/>
  <c r="C34" i="278"/>
  <c r="C38" i="278" s="1"/>
  <c r="BT33" i="278"/>
  <c r="BT32" i="278"/>
  <c r="CA31" i="278"/>
  <c r="CA30" i="278"/>
  <c r="CQ29" i="278"/>
  <c r="BT29" i="278"/>
  <c r="C29" i="278"/>
  <c r="BT28" i="278"/>
  <c r="BO28" i="278"/>
  <c r="BN28" i="278"/>
  <c r="BM28" i="278"/>
  <c r="BL28" i="278"/>
  <c r="BK28" i="278"/>
  <c r="BJ28" i="278"/>
  <c r="W28" i="278"/>
  <c r="V28" i="278"/>
  <c r="S28" i="278"/>
  <c r="R28" i="278"/>
  <c r="O28" i="278"/>
  <c r="N28" i="278"/>
  <c r="L28" i="278"/>
  <c r="BO27" i="278"/>
  <c r="BN27" i="278"/>
  <c r="BM27" i="278"/>
  <c r="BL27" i="278"/>
  <c r="BK27" i="278"/>
  <c r="BJ27" i="278"/>
  <c r="X27" i="278"/>
  <c r="U27" i="278"/>
  <c r="T27" i="278"/>
  <c r="Q27" i="278"/>
  <c r="P27" i="278"/>
  <c r="M27" i="278"/>
  <c r="L27" i="278"/>
  <c r="BO26" i="278"/>
  <c r="BN26" i="278"/>
  <c r="BM26" i="278"/>
  <c r="BL26" i="278"/>
  <c r="BK26" i="278"/>
  <c r="BJ26" i="278"/>
  <c r="X26" i="278"/>
  <c r="V26" i="278"/>
  <c r="T26" i="278"/>
  <c r="R26" i="278"/>
  <c r="P26" i="278"/>
  <c r="N26" i="278"/>
  <c r="L26" i="278"/>
  <c r="BT25" i="278"/>
  <c r="BO25" i="278"/>
  <c r="BN25" i="278"/>
  <c r="BM25" i="278"/>
  <c r="BL25" i="278"/>
  <c r="BK25" i="278"/>
  <c r="BJ25" i="278"/>
  <c r="W25" i="278"/>
  <c r="U25" i="278"/>
  <c r="S25" i="278"/>
  <c r="Q25" i="278"/>
  <c r="O25" i="278"/>
  <c r="M25" i="278"/>
  <c r="L25" i="278"/>
  <c r="CK24" i="278"/>
  <c r="BT24" i="278"/>
  <c r="BO24" i="278"/>
  <c r="BN24" i="278"/>
  <c r="BM24" i="278"/>
  <c r="BL24" i="278"/>
  <c r="BK24" i="278"/>
  <c r="BJ24" i="278"/>
  <c r="X24" i="278"/>
  <c r="W24" i="278"/>
  <c r="W29" i="278" s="1"/>
  <c r="AB25" i="278" s="1"/>
  <c r="AL25" i="278" s="1"/>
  <c r="AW25" i="278" s="1"/>
  <c r="T24" i="278"/>
  <c r="S24" i="278"/>
  <c r="S29" i="278" s="1"/>
  <c r="AA25" i="278" s="1"/>
  <c r="P24" i="278"/>
  <c r="O24" i="278"/>
  <c r="O29" i="278" s="1"/>
  <c r="Z25" i="278" s="1"/>
  <c r="L24" i="278"/>
  <c r="H24" i="278"/>
  <c r="AI26" i="278" s="1"/>
  <c r="C24" i="278"/>
  <c r="AI25" i="278" s="1"/>
  <c r="CQ23" i="278"/>
  <c r="CK23" i="278"/>
  <c r="CA23" i="278"/>
  <c r="BO23" i="278"/>
  <c r="BN23" i="278"/>
  <c r="BM23" i="278"/>
  <c r="BL23" i="278"/>
  <c r="BK23" i="278"/>
  <c r="BJ23" i="278"/>
  <c r="V23" i="278"/>
  <c r="U23" i="278"/>
  <c r="R23" i="278"/>
  <c r="Q23" i="278"/>
  <c r="N23" i="278"/>
  <c r="M23" i="278"/>
  <c r="L23" i="278"/>
  <c r="H23" i="278"/>
  <c r="C28" i="278" s="1"/>
  <c r="C23" i="278"/>
  <c r="C27" i="278" s="1"/>
  <c r="CA22" i="278"/>
  <c r="BT21" i="278"/>
  <c r="BT20" i="278"/>
  <c r="CF19" i="278"/>
  <c r="CF18" i="278"/>
  <c r="C18" i="278"/>
  <c r="BT17" i="278"/>
  <c r="BO17" i="278"/>
  <c r="BN17" i="278"/>
  <c r="BM17" i="278"/>
  <c r="BL17" i="278"/>
  <c r="BK17" i="278"/>
  <c r="BJ17" i="278"/>
  <c r="W17" i="278"/>
  <c r="V17" i="278"/>
  <c r="S17" i="278"/>
  <c r="R17" i="278"/>
  <c r="O17" i="278"/>
  <c r="N17" i="278"/>
  <c r="L17" i="278"/>
  <c r="BT16" i="278"/>
  <c r="BO16" i="278"/>
  <c r="BN16" i="278"/>
  <c r="BM16" i="278"/>
  <c r="BL16" i="278"/>
  <c r="BK16" i="278"/>
  <c r="BJ16" i="278"/>
  <c r="X16" i="278"/>
  <c r="U16" i="278"/>
  <c r="T16" i="278"/>
  <c r="Q16" i="278"/>
  <c r="P16" i="278"/>
  <c r="M16" i="278"/>
  <c r="L16" i="278"/>
  <c r="CA15" i="278"/>
  <c r="BO15" i="278"/>
  <c r="BN15" i="278"/>
  <c r="BM15" i="278"/>
  <c r="BL15" i="278"/>
  <c r="BK15" i="278"/>
  <c r="BJ15" i="278"/>
  <c r="X15" i="278"/>
  <c r="V15" i="278"/>
  <c r="T15" i="278"/>
  <c r="R15" i="278"/>
  <c r="P15" i="278"/>
  <c r="N15" i="278"/>
  <c r="L15" i="278"/>
  <c r="CA14" i="278"/>
  <c r="BO14" i="278"/>
  <c r="BN14" i="278"/>
  <c r="BM14" i="278"/>
  <c r="BL14" i="278"/>
  <c r="BK14" i="278"/>
  <c r="BJ14" i="278"/>
  <c r="W14" i="278"/>
  <c r="U14" i="278"/>
  <c r="S14" i="278"/>
  <c r="Q14" i="278"/>
  <c r="O14" i="278"/>
  <c r="M14" i="278"/>
  <c r="L14" i="278"/>
  <c r="BT13" i="278"/>
  <c r="BO13" i="278"/>
  <c r="BN13" i="278"/>
  <c r="BM13" i="278"/>
  <c r="BL13" i="278"/>
  <c r="BK13" i="278"/>
  <c r="BJ13" i="278"/>
  <c r="X13" i="278"/>
  <c r="W13" i="278"/>
  <c r="T13" i="278"/>
  <c r="S13" i="278"/>
  <c r="P13" i="278"/>
  <c r="O13" i="278"/>
  <c r="L13" i="278"/>
  <c r="H13" i="278"/>
  <c r="C13" i="278"/>
  <c r="H17" i="278" s="1"/>
  <c r="BT12" i="278"/>
  <c r="BO12" i="278"/>
  <c r="BN12" i="278"/>
  <c r="BM12" i="278"/>
  <c r="BL12" i="278"/>
  <c r="BK12" i="278"/>
  <c r="BJ12" i="278"/>
  <c r="V12" i="278"/>
  <c r="U12" i="278"/>
  <c r="R12" i="278"/>
  <c r="Q12" i="278"/>
  <c r="N12" i="278"/>
  <c r="M12" i="278"/>
  <c r="L12" i="278"/>
  <c r="H12" i="278"/>
  <c r="C17" i="278" s="1"/>
  <c r="C12" i="278"/>
  <c r="C16" i="278" s="1"/>
  <c r="C95" i="277"/>
  <c r="BO94" i="277"/>
  <c r="BN94" i="277"/>
  <c r="BM94" i="277"/>
  <c r="BL94" i="277"/>
  <c r="BK94" i="277"/>
  <c r="BJ94" i="277"/>
  <c r="W94" i="277"/>
  <c r="V94" i="277"/>
  <c r="S94" i="277"/>
  <c r="R94" i="277"/>
  <c r="O94" i="277"/>
  <c r="N94" i="277"/>
  <c r="L94" i="277"/>
  <c r="BO93" i="277"/>
  <c r="BN93" i="277"/>
  <c r="BM93" i="277"/>
  <c r="BL93" i="277"/>
  <c r="BK93" i="277"/>
  <c r="BJ93" i="277"/>
  <c r="X93" i="277"/>
  <c r="U93" i="277"/>
  <c r="T93" i="277"/>
  <c r="Q93" i="277"/>
  <c r="P93" i="277"/>
  <c r="M93" i="277"/>
  <c r="L93" i="277"/>
  <c r="BO92" i="277"/>
  <c r="BN92" i="277"/>
  <c r="BM92" i="277"/>
  <c r="BL92" i="277"/>
  <c r="BK92" i="277"/>
  <c r="BJ92" i="277"/>
  <c r="X92" i="277"/>
  <c r="V92" i="277"/>
  <c r="T92" i="277"/>
  <c r="R92" i="277"/>
  <c r="P92" i="277"/>
  <c r="N92" i="277"/>
  <c r="L92" i="277"/>
  <c r="BO91" i="277"/>
  <c r="BN91" i="277"/>
  <c r="BM91" i="277"/>
  <c r="BL91" i="277"/>
  <c r="BK91" i="277"/>
  <c r="BJ91" i="277"/>
  <c r="W91" i="277"/>
  <c r="U91" i="277"/>
  <c r="S91" i="277"/>
  <c r="Q91" i="277"/>
  <c r="O91" i="277"/>
  <c r="M91" i="277"/>
  <c r="L91" i="277"/>
  <c r="BO90" i="277"/>
  <c r="BN90" i="277"/>
  <c r="BM90" i="277"/>
  <c r="BL90" i="277"/>
  <c r="BK90" i="277"/>
  <c r="BJ90" i="277"/>
  <c r="X90" i="277"/>
  <c r="W90" i="277"/>
  <c r="T90" i="277"/>
  <c r="S90" i="277"/>
  <c r="P90" i="277"/>
  <c r="O90" i="277"/>
  <c r="L90" i="277"/>
  <c r="H90" i="277"/>
  <c r="H93" i="277" s="1"/>
  <c r="C90" i="277"/>
  <c r="H94" i="277" s="1"/>
  <c r="BO89" i="277"/>
  <c r="BN89" i="277"/>
  <c r="BM89" i="277"/>
  <c r="BL89" i="277"/>
  <c r="BK89" i="277"/>
  <c r="BJ89" i="277"/>
  <c r="V89" i="277"/>
  <c r="U89" i="277"/>
  <c r="R89" i="277"/>
  <c r="R95" i="277" s="1"/>
  <c r="AA90" i="277" s="1"/>
  <c r="Q89" i="277"/>
  <c r="N89" i="277"/>
  <c r="M89" i="277"/>
  <c r="L89" i="277"/>
  <c r="H89" i="277"/>
  <c r="C94" i="277" s="1"/>
  <c r="C89" i="277"/>
  <c r="C91" i="277" s="1"/>
  <c r="C84" i="277"/>
  <c r="BO83" i="277"/>
  <c r="BN83" i="277"/>
  <c r="BM83" i="277"/>
  <c r="BL83" i="277"/>
  <c r="BK83" i="277"/>
  <c r="BJ83" i="277"/>
  <c r="W83" i="277"/>
  <c r="V83" i="277"/>
  <c r="S83" i="277"/>
  <c r="R83" i="277"/>
  <c r="O83" i="277"/>
  <c r="N83" i="277"/>
  <c r="L83" i="277"/>
  <c r="BO82" i="277"/>
  <c r="BN82" i="277"/>
  <c r="BM82" i="277"/>
  <c r="BL82" i="277"/>
  <c r="BK82" i="277"/>
  <c r="BJ82" i="277"/>
  <c r="X82" i="277"/>
  <c r="U82" i="277"/>
  <c r="T82" i="277"/>
  <c r="Q82" i="277"/>
  <c r="P82" i="277"/>
  <c r="M82" i="277"/>
  <c r="L82" i="277"/>
  <c r="BO81" i="277"/>
  <c r="BN81" i="277"/>
  <c r="BM81" i="277"/>
  <c r="BL81" i="277"/>
  <c r="BK81" i="277"/>
  <c r="BJ81" i="277"/>
  <c r="X81" i="277"/>
  <c r="V81" i="277"/>
  <c r="T81" i="277"/>
  <c r="R81" i="277"/>
  <c r="P81" i="277"/>
  <c r="N81" i="277"/>
  <c r="L81" i="277"/>
  <c r="BO80" i="277"/>
  <c r="BN80" i="277"/>
  <c r="BM80" i="277"/>
  <c r="BL80" i="277"/>
  <c r="BK80" i="277"/>
  <c r="BJ80" i="277"/>
  <c r="W80" i="277"/>
  <c r="U80" i="277"/>
  <c r="S80" i="277"/>
  <c r="Q80" i="277"/>
  <c r="O80" i="277"/>
  <c r="M80" i="277"/>
  <c r="L80" i="277"/>
  <c r="BO79" i="277"/>
  <c r="BN79" i="277"/>
  <c r="BM79" i="277"/>
  <c r="BL79" i="277"/>
  <c r="BK79" i="277"/>
  <c r="BJ79" i="277"/>
  <c r="X79" i="277"/>
  <c r="W79" i="277"/>
  <c r="T79" i="277"/>
  <c r="S79" i="277"/>
  <c r="P79" i="277"/>
  <c r="O79" i="277"/>
  <c r="L79" i="277"/>
  <c r="H79" i="277"/>
  <c r="H81" i="277" s="1"/>
  <c r="C79" i="277"/>
  <c r="AI80" i="277" s="1"/>
  <c r="BO78" i="277"/>
  <c r="BN78" i="277"/>
  <c r="BM78" i="277"/>
  <c r="BL78" i="277"/>
  <c r="BK78" i="277"/>
  <c r="BJ78" i="277"/>
  <c r="V78" i="277"/>
  <c r="V84" i="277" s="1"/>
  <c r="AB79" i="277" s="1"/>
  <c r="AL79" i="277" s="1"/>
  <c r="AW79" i="277" s="1"/>
  <c r="U78" i="277"/>
  <c r="R78" i="277"/>
  <c r="Q78" i="277"/>
  <c r="Q84" i="277" s="1"/>
  <c r="AA78" i="277" s="1"/>
  <c r="N78" i="277"/>
  <c r="N84" i="277" s="1"/>
  <c r="Z79" i="277" s="1"/>
  <c r="M78" i="277"/>
  <c r="L78" i="277"/>
  <c r="H78" i="277"/>
  <c r="C83" i="277" s="1"/>
  <c r="C78" i="277"/>
  <c r="C82" i="277" s="1"/>
  <c r="BV77" i="277"/>
  <c r="BV76" i="277"/>
  <c r="CC75" i="277"/>
  <c r="CC74" i="277"/>
  <c r="BV73" i="277"/>
  <c r="C73" i="277"/>
  <c r="BV72" i="277"/>
  <c r="BO72" i="277"/>
  <c r="BN72" i="277"/>
  <c r="BM72" i="277"/>
  <c r="BL72" i="277"/>
  <c r="BK72" i="277"/>
  <c r="BJ72" i="277"/>
  <c r="W72" i="277"/>
  <c r="V72" i="277"/>
  <c r="S72" i="277"/>
  <c r="R72" i="277"/>
  <c r="O72" i="277"/>
  <c r="N72" i="277"/>
  <c r="L72" i="277"/>
  <c r="CH71" i="277"/>
  <c r="BO71" i="277"/>
  <c r="BN71" i="277"/>
  <c r="BM71" i="277"/>
  <c r="BL71" i="277"/>
  <c r="BK71" i="277"/>
  <c r="BJ71" i="277"/>
  <c r="X71" i="277"/>
  <c r="U71" i="277"/>
  <c r="T71" i="277"/>
  <c r="Q71" i="277"/>
  <c r="P71" i="277"/>
  <c r="M71" i="277"/>
  <c r="L71" i="277"/>
  <c r="CH70" i="277"/>
  <c r="BO70" i="277"/>
  <c r="BN70" i="277"/>
  <c r="BM70" i="277"/>
  <c r="BL70" i="277"/>
  <c r="BK70" i="277"/>
  <c r="BJ70" i="277"/>
  <c r="X70" i="277"/>
  <c r="V70" i="277"/>
  <c r="T70" i="277"/>
  <c r="R70" i="277"/>
  <c r="P70" i="277"/>
  <c r="N70" i="277"/>
  <c r="L70" i="277"/>
  <c r="BV69" i="277"/>
  <c r="BO69" i="277"/>
  <c r="BN69" i="277"/>
  <c r="BM69" i="277"/>
  <c r="BL69" i="277"/>
  <c r="BK69" i="277"/>
  <c r="BJ69" i="277"/>
  <c r="W69" i="277"/>
  <c r="U69" i="277"/>
  <c r="S69" i="277"/>
  <c r="Q69" i="277"/>
  <c r="O69" i="277"/>
  <c r="M69" i="277"/>
  <c r="L69" i="277"/>
  <c r="BV68" i="277"/>
  <c r="BO68" i="277"/>
  <c r="BN68" i="277"/>
  <c r="BM68" i="277"/>
  <c r="BL68" i="277"/>
  <c r="BK68" i="277"/>
  <c r="BJ68" i="277"/>
  <c r="X68" i="277"/>
  <c r="W68" i="277"/>
  <c r="T68" i="277"/>
  <c r="T73" i="277" s="1"/>
  <c r="AA70" i="277" s="1"/>
  <c r="S68" i="277"/>
  <c r="P68" i="277"/>
  <c r="O68" i="277"/>
  <c r="L68" i="277"/>
  <c r="H68" i="277"/>
  <c r="AI70" i="277" s="1"/>
  <c r="C68" i="277"/>
  <c r="H72" i="277" s="1"/>
  <c r="CC67" i="277"/>
  <c r="BO67" i="277"/>
  <c r="BN67" i="277"/>
  <c r="BM67" i="277"/>
  <c r="BL67" i="277"/>
  <c r="BK67" i="277"/>
  <c r="BJ67" i="277"/>
  <c r="V67" i="277"/>
  <c r="U67" i="277"/>
  <c r="U73" i="277" s="1"/>
  <c r="AB67" i="277" s="1"/>
  <c r="AL67" i="277" s="1"/>
  <c r="AW67" i="277" s="1"/>
  <c r="R67" i="277"/>
  <c r="R73" i="277" s="1"/>
  <c r="AA68" i="277" s="1"/>
  <c r="Q67" i="277"/>
  <c r="N67" i="277"/>
  <c r="M67" i="277"/>
  <c r="M73" i="277" s="1"/>
  <c r="Z67" i="277" s="1"/>
  <c r="L67" i="277"/>
  <c r="H67" i="277"/>
  <c r="C70" i="277" s="1"/>
  <c r="C67" i="277"/>
  <c r="C71" i="277" s="1"/>
  <c r="CM66" i="277"/>
  <c r="CC66" i="277"/>
  <c r="CM65" i="277"/>
  <c r="BV65" i="277"/>
  <c r="BV64" i="277"/>
  <c r="C62" i="277"/>
  <c r="BV61" i="277"/>
  <c r="BO61" i="277"/>
  <c r="BN61" i="277"/>
  <c r="BM61" i="277"/>
  <c r="BL61" i="277"/>
  <c r="BK61" i="277"/>
  <c r="BJ61" i="277"/>
  <c r="W61" i="277"/>
  <c r="V61" i="277"/>
  <c r="S61" i="277"/>
  <c r="R61" i="277"/>
  <c r="O61" i="277"/>
  <c r="N61" i="277"/>
  <c r="L61" i="277"/>
  <c r="CM60" i="277"/>
  <c r="BV60" i="277"/>
  <c r="BO60" i="277"/>
  <c r="BN60" i="277"/>
  <c r="BM60" i="277"/>
  <c r="BL60" i="277"/>
  <c r="BK60" i="277"/>
  <c r="BJ60" i="277"/>
  <c r="X60" i="277"/>
  <c r="U60" i="277"/>
  <c r="T60" i="277"/>
  <c r="Q60" i="277"/>
  <c r="P60" i="277"/>
  <c r="M60" i="277"/>
  <c r="L60" i="277"/>
  <c r="CM59" i="277"/>
  <c r="CC59" i="277"/>
  <c r="BO59" i="277"/>
  <c r="BN59" i="277"/>
  <c r="BM59" i="277"/>
  <c r="BL59" i="277"/>
  <c r="BK59" i="277"/>
  <c r="BJ59" i="277"/>
  <c r="X59" i="277"/>
  <c r="V59" i="277"/>
  <c r="T59" i="277"/>
  <c r="R59" i="277"/>
  <c r="P59" i="277"/>
  <c r="N59" i="277"/>
  <c r="L59" i="277"/>
  <c r="CC58" i="277"/>
  <c r="BO58" i="277"/>
  <c r="BN58" i="277"/>
  <c r="BM58" i="277"/>
  <c r="BL58" i="277"/>
  <c r="BK58" i="277"/>
  <c r="BJ58" i="277"/>
  <c r="W58" i="277"/>
  <c r="U58" i="277"/>
  <c r="S58" i="277"/>
  <c r="Q58" i="277"/>
  <c r="O58" i="277"/>
  <c r="M58" i="277"/>
  <c r="L58" i="277"/>
  <c r="BV57" i="277"/>
  <c r="BO57" i="277"/>
  <c r="BN57" i="277"/>
  <c r="BM57" i="277"/>
  <c r="BL57" i="277"/>
  <c r="BK57" i="277"/>
  <c r="BJ57" i="277"/>
  <c r="X57" i="277"/>
  <c r="W57" i="277"/>
  <c r="T57" i="277"/>
  <c r="T62" i="277" s="1"/>
  <c r="AA59" i="277" s="1"/>
  <c r="S57" i="277"/>
  <c r="S62" i="277" s="1"/>
  <c r="AA58" i="277" s="1"/>
  <c r="P57" i="277"/>
  <c r="O57" i="277"/>
  <c r="L57" i="277"/>
  <c r="H57" i="277"/>
  <c r="H60" i="277" s="1"/>
  <c r="C57" i="277"/>
  <c r="H58" i="277" s="1"/>
  <c r="BV56" i="277"/>
  <c r="BO56" i="277"/>
  <c r="BN56" i="277"/>
  <c r="BM56" i="277"/>
  <c r="BL56" i="277"/>
  <c r="BK56" i="277"/>
  <c r="BJ56" i="277"/>
  <c r="V56" i="277"/>
  <c r="U56" i="277"/>
  <c r="R56" i="277"/>
  <c r="R62" i="277" s="1"/>
  <c r="AA57" i="277" s="1"/>
  <c r="Q56" i="277"/>
  <c r="N56" i="277"/>
  <c r="M56" i="277"/>
  <c r="L56" i="277"/>
  <c r="H56" i="277"/>
  <c r="C61" i="277" s="1"/>
  <c r="C56" i="277"/>
  <c r="C60" i="277" s="1"/>
  <c r="CH55" i="277"/>
  <c r="CH54" i="277"/>
  <c r="BV53" i="277"/>
  <c r="BV52" i="277"/>
  <c r="CC51" i="277"/>
  <c r="C51" i="277"/>
  <c r="CC50" i="277"/>
  <c r="BO50" i="277"/>
  <c r="BN50" i="277"/>
  <c r="BM50" i="277"/>
  <c r="BL50" i="277"/>
  <c r="BK50" i="277"/>
  <c r="BJ50" i="277"/>
  <c r="W50" i="277"/>
  <c r="V50" i="277"/>
  <c r="S50" i="277"/>
  <c r="R50" i="277"/>
  <c r="O50" i="277"/>
  <c r="N50" i="277"/>
  <c r="L50" i="277"/>
  <c r="BV49" i="277"/>
  <c r="BO49" i="277"/>
  <c r="BN49" i="277"/>
  <c r="BM49" i="277"/>
  <c r="BL49" i="277"/>
  <c r="BK49" i="277"/>
  <c r="BJ49" i="277"/>
  <c r="X49" i="277"/>
  <c r="U49" i="277"/>
  <c r="T49" i="277"/>
  <c r="Q49" i="277"/>
  <c r="P49" i="277"/>
  <c r="M49" i="277"/>
  <c r="L49" i="277"/>
  <c r="BV48" i="277"/>
  <c r="BO48" i="277"/>
  <c r="BN48" i="277"/>
  <c r="BM48" i="277"/>
  <c r="BL48" i="277"/>
  <c r="BK48" i="277"/>
  <c r="BJ48" i="277"/>
  <c r="X48" i="277"/>
  <c r="V48" i="277"/>
  <c r="T48" i="277"/>
  <c r="R48" i="277"/>
  <c r="P48" i="277"/>
  <c r="N48" i="277"/>
  <c r="L48" i="277"/>
  <c r="BO47" i="277"/>
  <c r="BN47" i="277"/>
  <c r="BM47" i="277"/>
  <c r="BL47" i="277"/>
  <c r="BK47" i="277"/>
  <c r="BJ47" i="277"/>
  <c r="W47" i="277"/>
  <c r="U47" i="277"/>
  <c r="S47" i="277"/>
  <c r="Q47" i="277"/>
  <c r="O47" i="277"/>
  <c r="M47" i="277"/>
  <c r="L47" i="277"/>
  <c r="BO46" i="277"/>
  <c r="BN46" i="277"/>
  <c r="BM46" i="277"/>
  <c r="BL46" i="277"/>
  <c r="BK46" i="277"/>
  <c r="BJ46" i="277"/>
  <c r="X46" i="277"/>
  <c r="W46" i="277"/>
  <c r="T46" i="277"/>
  <c r="T51" i="277" s="1"/>
  <c r="AA48" i="277" s="1"/>
  <c r="S46" i="277"/>
  <c r="P46" i="277"/>
  <c r="O46" i="277"/>
  <c r="L46" i="277"/>
  <c r="H46" i="277"/>
  <c r="H48" i="277" s="1"/>
  <c r="C46" i="277"/>
  <c r="AI47" i="277" s="1"/>
  <c r="BO45" i="277"/>
  <c r="BN45" i="277"/>
  <c r="BM45" i="277"/>
  <c r="BL45" i="277"/>
  <c r="BK45" i="277"/>
  <c r="BJ45" i="277"/>
  <c r="V45" i="277"/>
  <c r="V51" i="277" s="1"/>
  <c r="AB46" i="277" s="1"/>
  <c r="AL46" i="277" s="1"/>
  <c r="AW46" i="277" s="1"/>
  <c r="U45" i="277"/>
  <c r="R45" i="277"/>
  <c r="R51" i="277" s="1"/>
  <c r="AA46" i="277" s="1"/>
  <c r="Q45" i="277"/>
  <c r="Q51" i="277" s="1"/>
  <c r="AA45" i="277" s="1"/>
  <c r="N45" i="277"/>
  <c r="N51" i="277" s="1"/>
  <c r="Z46" i="277" s="1"/>
  <c r="M45" i="277"/>
  <c r="L45" i="277"/>
  <c r="H45" i="277"/>
  <c r="C50" i="277" s="1"/>
  <c r="C45" i="277"/>
  <c r="C49" i="277" s="1"/>
  <c r="BT41" i="277"/>
  <c r="BT40" i="277"/>
  <c r="C40" i="277"/>
  <c r="CA39" i="277"/>
  <c r="BO39" i="277"/>
  <c r="BN39" i="277"/>
  <c r="BM39" i="277"/>
  <c r="BL39" i="277"/>
  <c r="BK39" i="277"/>
  <c r="BJ39" i="277"/>
  <c r="W39" i="277"/>
  <c r="V39" i="277"/>
  <c r="S39" i="277"/>
  <c r="R39" i="277"/>
  <c r="O39" i="277"/>
  <c r="N39" i="277"/>
  <c r="L39" i="277"/>
  <c r="CA38" i="277"/>
  <c r="BO38" i="277"/>
  <c r="BN38" i="277"/>
  <c r="BM38" i="277"/>
  <c r="BL38" i="277"/>
  <c r="BK38" i="277"/>
  <c r="BJ38" i="277"/>
  <c r="X38" i="277"/>
  <c r="U38" i="277"/>
  <c r="T38" i="277"/>
  <c r="Q38" i="277"/>
  <c r="P38" i="277"/>
  <c r="M38" i="277"/>
  <c r="L38" i="277"/>
  <c r="BT37" i="277"/>
  <c r="BO37" i="277"/>
  <c r="BN37" i="277"/>
  <c r="BM37" i="277"/>
  <c r="BL37" i="277"/>
  <c r="BK37" i="277"/>
  <c r="BJ37" i="277"/>
  <c r="X37" i="277"/>
  <c r="V37" i="277"/>
  <c r="T37" i="277"/>
  <c r="R37" i="277"/>
  <c r="P37" i="277"/>
  <c r="N37" i="277"/>
  <c r="L37" i="277"/>
  <c r="BT36" i="277"/>
  <c r="BO36" i="277"/>
  <c r="BN36" i="277"/>
  <c r="BM36" i="277"/>
  <c r="BL36" i="277"/>
  <c r="BK36" i="277"/>
  <c r="BJ36" i="277"/>
  <c r="W36" i="277"/>
  <c r="U36" i="277"/>
  <c r="S36" i="277"/>
  <c r="Q36" i="277"/>
  <c r="O36" i="277"/>
  <c r="M36" i="277"/>
  <c r="L36" i="277"/>
  <c r="CF35" i="277"/>
  <c r="BO35" i="277"/>
  <c r="BN35" i="277"/>
  <c r="BM35" i="277"/>
  <c r="BL35" i="277"/>
  <c r="BK35" i="277"/>
  <c r="BJ35" i="277"/>
  <c r="X35" i="277"/>
  <c r="X40" i="277" s="1"/>
  <c r="AB37" i="277" s="1"/>
  <c r="AL37" i="277" s="1"/>
  <c r="AW37" i="277" s="1"/>
  <c r="W35" i="277"/>
  <c r="T35" i="277"/>
  <c r="S35" i="277"/>
  <c r="P35" i="277"/>
  <c r="P40" i="277" s="1"/>
  <c r="Z37" i="277" s="1"/>
  <c r="O35" i="277"/>
  <c r="L35" i="277"/>
  <c r="H35" i="277"/>
  <c r="AI37" i="277" s="1"/>
  <c r="C35" i="277"/>
  <c r="H39" i="277" s="1"/>
  <c r="CF34" i="277"/>
  <c r="BO34" i="277"/>
  <c r="BN34" i="277"/>
  <c r="BM34" i="277"/>
  <c r="BL34" i="277"/>
  <c r="BK34" i="277"/>
  <c r="BJ34" i="277"/>
  <c r="V34" i="277"/>
  <c r="V40" i="277" s="1"/>
  <c r="AB35" i="277" s="1"/>
  <c r="AL35" i="277" s="1"/>
  <c r="AW35" i="277" s="1"/>
  <c r="U34" i="277"/>
  <c r="R34" i="277"/>
  <c r="Q34" i="277"/>
  <c r="Q40" i="277" s="1"/>
  <c r="AA34" i="277" s="1"/>
  <c r="N34" i="277"/>
  <c r="N40" i="277" s="1"/>
  <c r="Z35" i="277" s="1"/>
  <c r="M34" i="277"/>
  <c r="L34" i="277"/>
  <c r="H34" i="277"/>
  <c r="C37" i="277" s="1"/>
  <c r="C34" i="277"/>
  <c r="C38" i="277" s="1"/>
  <c r="BT33" i="277"/>
  <c r="BT32" i="277"/>
  <c r="CA31" i="277"/>
  <c r="CA30" i="277"/>
  <c r="CQ29" i="277"/>
  <c r="BT29" i="277"/>
  <c r="C29" i="277"/>
  <c r="BT28" i="277"/>
  <c r="BO28" i="277"/>
  <c r="BN28" i="277"/>
  <c r="BM28" i="277"/>
  <c r="BL28" i="277"/>
  <c r="BK28" i="277"/>
  <c r="BJ28" i="277"/>
  <c r="W28" i="277"/>
  <c r="V28" i="277"/>
  <c r="S28" i="277"/>
  <c r="R28" i="277"/>
  <c r="O28" i="277"/>
  <c r="N28" i="277"/>
  <c r="L28" i="277"/>
  <c r="BO27" i="277"/>
  <c r="BN27" i="277"/>
  <c r="BM27" i="277"/>
  <c r="BL27" i="277"/>
  <c r="BK27" i="277"/>
  <c r="BJ27" i="277"/>
  <c r="X27" i="277"/>
  <c r="U27" i="277"/>
  <c r="T27" i="277"/>
  <c r="Q27" i="277"/>
  <c r="P27" i="277"/>
  <c r="M27" i="277"/>
  <c r="L27" i="277"/>
  <c r="BO26" i="277"/>
  <c r="BN26" i="277"/>
  <c r="BM26" i="277"/>
  <c r="BL26" i="277"/>
  <c r="BK26" i="277"/>
  <c r="BJ26" i="277"/>
  <c r="X26" i="277"/>
  <c r="V26" i="277"/>
  <c r="T26" i="277"/>
  <c r="R26" i="277"/>
  <c r="P26" i="277"/>
  <c r="N26" i="277"/>
  <c r="L26" i="277"/>
  <c r="BT25" i="277"/>
  <c r="BO25" i="277"/>
  <c r="BN25" i="277"/>
  <c r="BM25" i="277"/>
  <c r="BL25" i="277"/>
  <c r="BP25" i="277" s="1"/>
  <c r="BK25" i="277"/>
  <c r="BJ25" i="277"/>
  <c r="W25" i="277"/>
  <c r="U25" i="277"/>
  <c r="S25" i="277"/>
  <c r="Q25" i="277"/>
  <c r="O25" i="277"/>
  <c r="M25" i="277"/>
  <c r="L25" i="277"/>
  <c r="CK24" i="277"/>
  <c r="BT24" i="277"/>
  <c r="BO24" i="277"/>
  <c r="BN24" i="277"/>
  <c r="BM24" i="277"/>
  <c r="BL24" i="277"/>
  <c r="BK24" i="277"/>
  <c r="BJ24" i="277"/>
  <c r="X24" i="277"/>
  <c r="W24" i="277"/>
  <c r="W29" i="277" s="1"/>
  <c r="AB25" i="277" s="1"/>
  <c r="AL25" i="277" s="1"/>
  <c r="AW25" i="277" s="1"/>
  <c r="T24" i="277"/>
  <c r="T29" i="277" s="1"/>
  <c r="AA26" i="277" s="1"/>
  <c r="S24" i="277"/>
  <c r="S29" i="277" s="1"/>
  <c r="AA25" i="277" s="1"/>
  <c r="P24" i="277"/>
  <c r="O24" i="277"/>
  <c r="O29" i="277" s="1"/>
  <c r="Z25" i="277" s="1"/>
  <c r="L24" i="277"/>
  <c r="H24" i="277"/>
  <c r="AI26" i="277" s="1"/>
  <c r="C24" i="277"/>
  <c r="AI25" i="277" s="1"/>
  <c r="CQ23" i="277"/>
  <c r="CK23" i="277"/>
  <c r="CA23" i="277"/>
  <c r="BO23" i="277"/>
  <c r="BN23" i="277"/>
  <c r="BM23" i="277"/>
  <c r="BL23" i="277"/>
  <c r="BK23" i="277"/>
  <c r="BJ23" i="277"/>
  <c r="V23" i="277"/>
  <c r="V29" i="277" s="1"/>
  <c r="AB24" i="277" s="1"/>
  <c r="AL24" i="277" s="1"/>
  <c r="AW24" i="277" s="1"/>
  <c r="U23" i="277"/>
  <c r="R23" i="277"/>
  <c r="Q23" i="277"/>
  <c r="Q29" i="277" s="1"/>
  <c r="AA23" i="277" s="1"/>
  <c r="N23" i="277"/>
  <c r="N29" i="277" s="1"/>
  <c r="Z24" i="277" s="1"/>
  <c r="M23" i="277"/>
  <c r="L23" i="277"/>
  <c r="H23" i="277"/>
  <c r="C28" i="277" s="1"/>
  <c r="C23" i="277"/>
  <c r="C27" i="277" s="1"/>
  <c r="CA22" i="277"/>
  <c r="BT21" i="277"/>
  <c r="BT20" i="277"/>
  <c r="CF19" i="277"/>
  <c r="CF18" i="277"/>
  <c r="C18" i="277"/>
  <c r="BT17" i="277"/>
  <c r="BO17" i="277"/>
  <c r="BN17" i="277"/>
  <c r="BM17" i="277"/>
  <c r="BL17" i="277"/>
  <c r="BK17" i="277"/>
  <c r="BJ17" i="277"/>
  <c r="W17" i="277"/>
  <c r="V17" i="277"/>
  <c r="S17" i="277"/>
  <c r="R17" i="277"/>
  <c r="O17" i="277"/>
  <c r="N17" i="277"/>
  <c r="L17" i="277"/>
  <c r="BT16" i="277"/>
  <c r="BO16" i="277"/>
  <c r="BN16" i="277"/>
  <c r="BM16" i="277"/>
  <c r="BL16" i="277"/>
  <c r="BK16" i="277"/>
  <c r="BJ16" i="277"/>
  <c r="X16" i="277"/>
  <c r="U16" i="277"/>
  <c r="T16" i="277"/>
  <c r="Q16" i="277"/>
  <c r="P16" i="277"/>
  <c r="M16" i="277"/>
  <c r="L16" i="277"/>
  <c r="CA15" i="277"/>
  <c r="BO15" i="277"/>
  <c r="BN15" i="277"/>
  <c r="BM15" i="277"/>
  <c r="BL15" i="277"/>
  <c r="BK15" i="277"/>
  <c r="BJ15" i="277"/>
  <c r="X15" i="277"/>
  <c r="V15" i="277"/>
  <c r="T15" i="277"/>
  <c r="R15" i="277"/>
  <c r="P15" i="277"/>
  <c r="N15" i="277"/>
  <c r="L15" i="277"/>
  <c r="CA14" i="277"/>
  <c r="BO14" i="277"/>
  <c r="BN14" i="277"/>
  <c r="BM14" i="277"/>
  <c r="BL14" i="277"/>
  <c r="BK14" i="277"/>
  <c r="BJ14" i="277"/>
  <c r="W14" i="277"/>
  <c r="U14" i="277"/>
  <c r="S14" i="277"/>
  <c r="Q14" i="277"/>
  <c r="O14" i="277"/>
  <c r="M14" i="277"/>
  <c r="L14" i="277"/>
  <c r="BT13" i="277"/>
  <c r="BO13" i="277"/>
  <c r="BN13" i="277"/>
  <c r="BM13" i="277"/>
  <c r="BL13" i="277"/>
  <c r="BK13" i="277"/>
  <c r="BJ13" i="277"/>
  <c r="X13" i="277"/>
  <c r="W13" i="277"/>
  <c r="T13" i="277"/>
  <c r="T18" i="277" s="1"/>
  <c r="AA15" i="277" s="1"/>
  <c r="S13" i="277"/>
  <c r="P13" i="277"/>
  <c r="O13" i="277"/>
  <c r="L13" i="277"/>
  <c r="H13" i="277"/>
  <c r="AI15" i="277" s="1"/>
  <c r="C13" i="277"/>
  <c r="H17" i="277" s="1"/>
  <c r="BT12" i="277"/>
  <c r="BO12" i="277"/>
  <c r="BN12" i="277"/>
  <c r="BM12" i="277"/>
  <c r="BL12" i="277"/>
  <c r="BK12" i="277"/>
  <c r="BJ12" i="277"/>
  <c r="V12" i="277"/>
  <c r="U12" i="277"/>
  <c r="U18" i="277" s="1"/>
  <c r="AB12" i="277" s="1"/>
  <c r="AL12" i="277" s="1"/>
  <c r="AW12" i="277" s="1"/>
  <c r="R12" i="277"/>
  <c r="R18" i="277" s="1"/>
  <c r="AA13" i="277" s="1"/>
  <c r="Q12" i="277"/>
  <c r="N12" i="277"/>
  <c r="M12" i="277"/>
  <c r="M18" i="277" s="1"/>
  <c r="Z12" i="277" s="1"/>
  <c r="L12" i="277"/>
  <c r="H12" i="277"/>
  <c r="C15" i="277" s="1"/>
  <c r="C12" i="277"/>
  <c r="C16" i="277" s="1"/>
  <c r="C95" i="276"/>
  <c r="BO94" i="276"/>
  <c r="BN94" i="276"/>
  <c r="BM94" i="276"/>
  <c r="BL94" i="276"/>
  <c r="BK94" i="276"/>
  <c r="BJ94" i="276"/>
  <c r="W94" i="276"/>
  <c r="V94" i="276"/>
  <c r="S94" i="276"/>
  <c r="R94" i="276"/>
  <c r="O94" i="276"/>
  <c r="N94" i="276"/>
  <c r="L94" i="276"/>
  <c r="BO93" i="276"/>
  <c r="BN93" i="276"/>
  <c r="BM93" i="276"/>
  <c r="BL93" i="276"/>
  <c r="BK93" i="276"/>
  <c r="BJ93" i="276"/>
  <c r="X93" i="276"/>
  <c r="U93" i="276"/>
  <c r="T93" i="276"/>
  <c r="Q93" i="276"/>
  <c r="P93" i="276"/>
  <c r="M93" i="276"/>
  <c r="L93" i="276"/>
  <c r="BO92" i="276"/>
  <c r="BN92" i="276"/>
  <c r="BM92" i="276"/>
  <c r="BL92" i="276"/>
  <c r="BK92" i="276"/>
  <c r="BJ92" i="276"/>
  <c r="X92" i="276"/>
  <c r="V92" i="276"/>
  <c r="T92" i="276"/>
  <c r="R92" i="276"/>
  <c r="P92" i="276"/>
  <c r="N92" i="276"/>
  <c r="L92" i="276"/>
  <c r="BO91" i="276"/>
  <c r="BN91" i="276"/>
  <c r="BM91" i="276"/>
  <c r="BL91" i="276"/>
  <c r="BK91" i="276"/>
  <c r="BJ91" i="276"/>
  <c r="W91" i="276"/>
  <c r="U91" i="276"/>
  <c r="S91" i="276"/>
  <c r="Q91" i="276"/>
  <c r="O91" i="276"/>
  <c r="M91" i="276"/>
  <c r="L91" i="276"/>
  <c r="BO90" i="276"/>
  <c r="BN90" i="276"/>
  <c r="BM90" i="276"/>
  <c r="BL90" i="276"/>
  <c r="BK90" i="276"/>
  <c r="BJ90" i="276"/>
  <c r="X90" i="276"/>
  <c r="W90" i="276"/>
  <c r="T90" i="276"/>
  <c r="T95" i="276" s="1"/>
  <c r="AA92" i="276" s="1"/>
  <c r="S90" i="276"/>
  <c r="P90" i="276"/>
  <c r="O90" i="276"/>
  <c r="L90" i="276"/>
  <c r="H90" i="276"/>
  <c r="C90" i="276"/>
  <c r="H94" i="276" s="1"/>
  <c r="BO89" i="276"/>
  <c r="BN89" i="276"/>
  <c r="BM89" i="276"/>
  <c r="BL89" i="276"/>
  <c r="BK89" i="276"/>
  <c r="BJ89" i="276"/>
  <c r="V89" i="276"/>
  <c r="U89" i="276"/>
  <c r="R89" i="276"/>
  <c r="R95" i="276" s="1"/>
  <c r="AA90" i="276" s="1"/>
  <c r="Q89" i="276"/>
  <c r="Q95" i="276" s="1"/>
  <c r="AA89" i="276" s="1"/>
  <c r="AK89" i="276" s="1"/>
  <c r="N89" i="276"/>
  <c r="M89" i="276"/>
  <c r="L89" i="276"/>
  <c r="H89" i="276"/>
  <c r="AI90" i="276" s="1"/>
  <c r="C89" i="276"/>
  <c r="C93" i="276" s="1"/>
  <c r="C84" i="276"/>
  <c r="BO83" i="276"/>
  <c r="BN83" i="276"/>
  <c r="BM83" i="276"/>
  <c r="BL83" i="276"/>
  <c r="BK83" i="276"/>
  <c r="BJ83" i="276"/>
  <c r="W83" i="276"/>
  <c r="V83" i="276"/>
  <c r="S83" i="276"/>
  <c r="R83" i="276"/>
  <c r="O83" i="276"/>
  <c r="N83" i="276"/>
  <c r="L83" i="276"/>
  <c r="BO82" i="276"/>
  <c r="BN82" i="276"/>
  <c r="BM82" i="276"/>
  <c r="BL82" i="276"/>
  <c r="BK82" i="276"/>
  <c r="BJ82" i="276"/>
  <c r="X82" i="276"/>
  <c r="U82" i="276"/>
  <c r="T82" i="276"/>
  <c r="Q82" i="276"/>
  <c r="P82" i="276"/>
  <c r="M82" i="276"/>
  <c r="L82" i="276"/>
  <c r="BO81" i="276"/>
  <c r="BN81" i="276"/>
  <c r="BM81" i="276"/>
  <c r="BL81" i="276"/>
  <c r="BK81" i="276"/>
  <c r="BJ81" i="276"/>
  <c r="X81" i="276"/>
  <c r="V81" i="276"/>
  <c r="T81" i="276"/>
  <c r="R81" i="276"/>
  <c r="P81" i="276"/>
  <c r="N81" i="276"/>
  <c r="L81" i="276"/>
  <c r="BO80" i="276"/>
  <c r="BN80" i="276"/>
  <c r="BM80" i="276"/>
  <c r="BL80" i="276"/>
  <c r="BK80" i="276"/>
  <c r="BJ80" i="276"/>
  <c r="W80" i="276"/>
  <c r="U80" i="276"/>
  <c r="S80" i="276"/>
  <c r="Q80" i="276"/>
  <c r="O80" i="276"/>
  <c r="M80" i="276"/>
  <c r="L80" i="276"/>
  <c r="BO79" i="276"/>
  <c r="BN79" i="276"/>
  <c r="BM79" i="276"/>
  <c r="BL79" i="276"/>
  <c r="BK79" i="276"/>
  <c r="BJ79" i="276"/>
  <c r="X79" i="276"/>
  <c r="W79" i="276"/>
  <c r="T79" i="276"/>
  <c r="S79" i="276"/>
  <c r="P79" i="276"/>
  <c r="O79" i="276"/>
  <c r="L79" i="276"/>
  <c r="H79" i="276"/>
  <c r="H81" i="276" s="1"/>
  <c r="C79" i="276"/>
  <c r="AI80" i="276" s="1"/>
  <c r="BO78" i="276"/>
  <c r="BN78" i="276"/>
  <c r="BM78" i="276"/>
  <c r="BL78" i="276"/>
  <c r="BK78" i="276"/>
  <c r="BJ78" i="276"/>
  <c r="V78" i="276"/>
  <c r="U78" i="276"/>
  <c r="R78" i="276"/>
  <c r="Q78" i="276"/>
  <c r="Q84" i="276" s="1"/>
  <c r="AA78" i="276" s="1"/>
  <c r="N78" i="276"/>
  <c r="M78" i="276"/>
  <c r="L78" i="276"/>
  <c r="H78" i="276"/>
  <c r="C83" i="276" s="1"/>
  <c r="C78" i="276"/>
  <c r="C82" i="276" s="1"/>
  <c r="BV77" i="276"/>
  <c r="BV76" i="276"/>
  <c r="CC75" i="276"/>
  <c r="CC74" i="276"/>
  <c r="BV73" i="276"/>
  <c r="C73" i="276"/>
  <c r="BV72" i="276"/>
  <c r="BO72" i="276"/>
  <c r="BN72" i="276"/>
  <c r="BM72" i="276"/>
  <c r="BL72" i="276"/>
  <c r="BK72" i="276"/>
  <c r="BJ72" i="276"/>
  <c r="W72" i="276"/>
  <c r="V72" i="276"/>
  <c r="S72" i="276"/>
  <c r="R72" i="276"/>
  <c r="O72" i="276"/>
  <c r="N72" i="276"/>
  <c r="L72" i="276"/>
  <c r="CH71" i="276"/>
  <c r="BO71" i="276"/>
  <c r="BN71" i="276"/>
  <c r="BM71" i="276"/>
  <c r="BL71" i="276"/>
  <c r="BK71" i="276"/>
  <c r="BJ71" i="276"/>
  <c r="X71" i="276"/>
  <c r="U71" i="276"/>
  <c r="T71" i="276"/>
  <c r="Q71" i="276"/>
  <c r="P71" i="276"/>
  <c r="M71" i="276"/>
  <c r="L71" i="276"/>
  <c r="CH70" i="276"/>
  <c r="BO70" i="276"/>
  <c r="BN70" i="276"/>
  <c r="BM70" i="276"/>
  <c r="BL70" i="276"/>
  <c r="BK70" i="276"/>
  <c r="BJ70" i="276"/>
  <c r="X70" i="276"/>
  <c r="V70" i="276"/>
  <c r="T70" i="276"/>
  <c r="R70" i="276"/>
  <c r="P70" i="276"/>
  <c r="N70" i="276"/>
  <c r="L70" i="276"/>
  <c r="BV69" i="276"/>
  <c r="BO69" i="276"/>
  <c r="BN69" i="276"/>
  <c r="BM69" i="276"/>
  <c r="BL69" i="276"/>
  <c r="BK69" i="276"/>
  <c r="BJ69" i="276"/>
  <c r="W69" i="276"/>
  <c r="U69" i="276"/>
  <c r="S69" i="276"/>
  <c r="Q69" i="276"/>
  <c r="O69" i="276"/>
  <c r="M69" i="276"/>
  <c r="L69" i="276"/>
  <c r="BV68" i="276"/>
  <c r="BO68" i="276"/>
  <c r="BN68" i="276"/>
  <c r="BM68" i="276"/>
  <c r="BL68" i="276"/>
  <c r="BK68" i="276"/>
  <c r="BJ68" i="276"/>
  <c r="X68" i="276"/>
  <c r="W68" i="276"/>
  <c r="T68" i="276"/>
  <c r="S68" i="276"/>
  <c r="P68" i="276"/>
  <c r="O68" i="276"/>
  <c r="L68" i="276"/>
  <c r="H68" i="276"/>
  <c r="AI70" i="276" s="1"/>
  <c r="C68" i="276"/>
  <c r="H72" i="276" s="1"/>
  <c r="CC67" i="276"/>
  <c r="BO67" i="276"/>
  <c r="BN67" i="276"/>
  <c r="BM67" i="276"/>
  <c r="BL67" i="276"/>
  <c r="BK67" i="276"/>
  <c r="BJ67" i="276"/>
  <c r="V67" i="276"/>
  <c r="U67" i="276"/>
  <c r="U73" i="276" s="1"/>
  <c r="AB67" i="276" s="1"/>
  <c r="AL67" i="276" s="1"/>
  <c r="AW67" i="276" s="1"/>
  <c r="R67" i="276"/>
  <c r="Q67" i="276"/>
  <c r="N67" i="276"/>
  <c r="M67" i="276"/>
  <c r="M73" i="276" s="1"/>
  <c r="Z67" i="276" s="1"/>
  <c r="L67" i="276"/>
  <c r="H67" i="276"/>
  <c r="C70" i="276" s="1"/>
  <c r="C67" i="276"/>
  <c r="C71" i="276" s="1"/>
  <c r="CM66" i="276"/>
  <c r="CC66" i="276"/>
  <c r="CM65" i="276"/>
  <c r="BV65" i="276"/>
  <c r="BV64" i="276"/>
  <c r="C62" i="276"/>
  <c r="BV61" i="276"/>
  <c r="BO61" i="276"/>
  <c r="BN61" i="276"/>
  <c r="BM61" i="276"/>
  <c r="BL61" i="276"/>
  <c r="BK61" i="276"/>
  <c r="BJ61" i="276"/>
  <c r="W61" i="276"/>
  <c r="V61" i="276"/>
  <c r="S61" i="276"/>
  <c r="R61" i="276"/>
  <c r="O61" i="276"/>
  <c r="N61" i="276"/>
  <c r="L61" i="276"/>
  <c r="CM60" i="276"/>
  <c r="BV60" i="276"/>
  <c r="BO60" i="276"/>
  <c r="BN60" i="276"/>
  <c r="BM60" i="276"/>
  <c r="BL60" i="276"/>
  <c r="BK60" i="276"/>
  <c r="BJ60" i="276"/>
  <c r="X60" i="276"/>
  <c r="U60" i="276"/>
  <c r="T60" i="276"/>
  <c r="Q60" i="276"/>
  <c r="P60" i="276"/>
  <c r="M60" i="276"/>
  <c r="L60" i="276"/>
  <c r="CM59" i="276"/>
  <c r="CC59" i="276"/>
  <c r="BO59" i="276"/>
  <c r="BN59" i="276"/>
  <c r="BM59" i="276"/>
  <c r="BL59" i="276"/>
  <c r="BK59" i="276"/>
  <c r="BJ59" i="276"/>
  <c r="X59" i="276"/>
  <c r="V59" i="276"/>
  <c r="T59" i="276"/>
  <c r="R59" i="276"/>
  <c r="P59" i="276"/>
  <c r="N59" i="276"/>
  <c r="L59" i="276"/>
  <c r="CC58" i="276"/>
  <c r="BO58" i="276"/>
  <c r="BN58" i="276"/>
  <c r="BM58" i="276"/>
  <c r="BL58" i="276"/>
  <c r="BK58" i="276"/>
  <c r="BJ58" i="276"/>
  <c r="W58" i="276"/>
  <c r="U58" i="276"/>
  <c r="S58" i="276"/>
  <c r="Q58" i="276"/>
  <c r="O58" i="276"/>
  <c r="M58" i="276"/>
  <c r="L58" i="276"/>
  <c r="BV57" i="276"/>
  <c r="BO57" i="276"/>
  <c r="BN57" i="276"/>
  <c r="BM57" i="276"/>
  <c r="BL57" i="276"/>
  <c r="BK57" i="276"/>
  <c r="BJ57" i="276"/>
  <c r="X57" i="276"/>
  <c r="W57" i="276"/>
  <c r="T57" i="276"/>
  <c r="S57" i="276"/>
  <c r="P57" i="276"/>
  <c r="O57" i="276"/>
  <c r="L57" i="276"/>
  <c r="H57" i="276"/>
  <c r="H60" i="276" s="1"/>
  <c r="C57" i="276"/>
  <c r="H58" i="276" s="1"/>
  <c r="BV56" i="276"/>
  <c r="BO56" i="276"/>
  <c r="BN56" i="276"/>
  <c r="BM56" i="276"/>
  <c r="BL56" i="276"/>
  <c r="BK56" i="276"/>
  <c r="BJ56" i="276"/>
  <c r="V56" i="276"/>
  <c r="U56" i="276"/>
  <c r="R56" i="276"/>
  <c r="Q56" i="276"/>
  <c r="N56" i="276"/>
  <c r="M56" i="276"/>
  <c r="L56" i="276"/>
  <c r="H56" i="276"/>
  <c r="C61" i="276" s="1"/>
  <c r="C56" i="276"/>
  <c r="C60" i="276" s="1"/>
  <c r="CH55" i="276"/>
  <c r="CH54" i="276"/>
  <c r="BV53" i="276"/>
  <c r="BV52" i="276"/>
  <c r="CC51" i="276"/>
  <c r="C51" i="276"/>
  <c r="CC50" i="276"/>
  <c r="BO50" i="276"/>
  <c r="BN50" i="276"/>
  <c r="BM50" i="276"/>
  <c r="BL50" i="276"/>
  <c r="BK50" i="276"/>
  <c r="BJ50" i="276"/>
  <c r="W50" i="276"/>
  <c r="V50" i="276"/>
  <c r="S50" i="276"/>
  <c r="R50" i="276"/>
  <c r="O50" i="276"/>
  <c r="N50" i="276"/>
  <c r="L50" i="276"/>
  <c r="BV49" i="276"/>
  <c r="BO49" i="276"/>
  <c r="BN49" i="276"/>
  <c r="BM49" i="276"/>
  <c r="BL49" i="276"/>
  <c r="BK49" i="276"/>
  <c r="BJ49" i="276"/>
  <c r="X49" i="276"/>
  <c r="U49" i="276"/>
  <c r="T49" i="276"/>
  <c r="Q49" i="276"/>
  <c r="P49" i="276"/>
  <c r="M49" i="276"/>
  <c r="L49" i="276"/>
  <c r="BV48" i="276"/>
  <c r="BO48" i="276"/>
  <c r="BN48" i="276"/>
  <c r="BM48" i="276"/>
  <c r="BL48" i="276"/>
  <c r="BK48" i="276"/>
  <c r="BJ48" i="276"/>
  <c r="X48" i="276"/>
  <c r="V48" i="276"/>
  <c r="T48" i="276"/>
  <c r="R48" i="276"/>
  <c r="P48" i="276"/>
  <c r="N48" i="276"/>
  <c r="L48" i="276"/>
  <c r="BO47" i="276"/>
  <c r="BN47" i="276"/>
  <c r="BM47" i="276"/>
  <c r="BL47" i="276"/>
  <c r="BK47" i="276"/>
  <c r="BJ47" i="276"/>
  <c r="W47" i="276"/>
  <c r="U47" i="276"/>
  <c r="S47" i="276"/>
  <c r="Q47" i="276"/>
  <c r="O47" i="276"/>
  <c r="M47" i="276"/>
  <c r="L47" i="276"/>
  <c r="BO46" i="276"/>
  <c r="BN46" i="276"/>
  <c r="BM46" i="276"/>
  <c r="BL46" i="276"/>
  <c r="BK46" i="276"/>
  <c r="BJ46" i="276"/>
  <c r="X46" i="276"/>
  <c r="W46" i="276"/>
  <c r="T46" i="276"/>
  <c r="S46" i="276"/>
  <c r="P46" i="276"/>
  <c r="O46" i="276"/>
  <c r="L46" i="276"/>
  <c r="H46" i="276"/>
  <c r="H48" i="276" s="1"/>
  <c r="C46" i="276"/>
  <c r="AI47" i="276" s="1"/>
  <c r="BO45" i="276"/>
  <c r="BN45" i="276"/>
  <c r="BM45" i="276"/>
  <c r="BL45" i="276"/>
  <c r="BK45" i="276"/>
  <c r="BJ45" i="276"/>
  <c r="V45" i="276"/>
  <c r="V51" i="276" s="1"/>
  <c r="AB46" i="276" s="1"/>
  <c r="AL46" i="276" s="1"/>
  <c r="AW46" i="276" s="1"/>
  <c r="U45" i="276"/>
  <c r="R45" i="276"/>
  <c r="R51" i="276" s="1"/>
  <c r="AA46" i="276" s="1"/>
  <c r="Q45" i="276"/>
  <c r="N45" i="276"/>
  <c r="N51" i="276" s="1"/>
  <c r="Z46" i="276" s="1"/>
  <c r="M45" i="276"/>
  <c r="L45" i="276"/>
  <c r="H45" i="276"/>
  <c r="C50" i="276" s="1"/>
  <c r="C45" i="276"/>
  <c r="C49" i="276" s="1"/>
  <c r="BT41" i="276"/>
  <c r="BT40" i="276"/>
  <c r="C40" i="276"/>
  <c r="CA39" i="276"/>
  <c r="BO39" i="276"/>
  <c r="BN39" i="276"/>
  <c r="BM39" i="276"/>
  <c r="BL39" i="276"/>
  <c r="BK39" i="276"/>
  <c r="BJ39" i="276"/>
  <c r="W39" i="276"/>
  <c r="V39" i="276"/>
  <c r="S39" i="276"/>
  <c r="R39" i="276"/>
  <c r="O39" i="276"/>
  <c r="N39" i="276"/>
  <c r="L39" i="276"/>
  <c r="CA38" i="276"/>
  <c r="BO38" i="276"/>
  <c r="BN38" i="276"/>
  <c r="BM38" i="276"/>
  <c r="BL38" i="276"/>
  <c r="BK38" i="276"/>
  <c r="BJ38" i="276"/>
  <c r="X38" i="276"/>
  <c r="U38" i="276"/>
  <c r="T38" i="276"/>
  <c r="Q38" i="276"/>
  <c r="P38" i="276"/>
  <c r="M38" i="276"/>
  <c r="L38" i="276"/>
  <c r="BT37" i="276"/>
  <c r="BO37" i="276"/>
  <c r="BN37" i="276"/>
  <c r="BM37" i="276"/>
  <c r="BL37" i="276"/>
  <c r="BK37" i="276"/>
  <c r="BJ37" i="276"/>
  <c r="X37" i="276"/>
  <c r="V37" i="276"/>
  <c r="T37" i="276"/>
  <c r="R37" i="276"/>
  <c r="P37" i="276"/>
  <c r="N37" i="276"/>
  <c r="L37" i="276"/>
  <c r="BT36" i="276"/>
  <c r="BO36" i="276"/>
  <c r="BN36" i="276"/>
  <c r="BM36" i="276"/>
  <c r="BL36" i="276"/>
  <c r="BK36" i="276"/>
  <c r="BJ36" i="276"/>
  <c r="W36" i="276"/>
  <c r="U36" i="276"/>
  <c r="S36" i="276"/>
  <c r="Q36" i="276"/>
  <c r="O36" i="276"/>
  <c r="M36" i="276"/>
  <c r="L36" i="276"/>
  <c r="CF35" i="276"/>
  <c r="BO35" i="276"/>
  <c r="BN35" i="276"/>
  <c r="BM35" i="276"/>
  <c r="BL35" i="276"/>
  <c r="BK35" i="276"/>
  <c r="BJ35" i="276"/>
  <c r="X35" i="276"/>
  <c r="X40" i="276" s="1"/>
  <c r="AB37" i="276" s="1"/>
  <c r="AL37" i="276" s="1"/>
  <c r="AW37" i="276" s="1"/>
  <c r="W35" i="276"/>
  <c r="T35" i="276"/>
  <c r="S35" i="276"/>
  <c r="P35" i="276"/>
  <c r="P40" i="276" s="1"/>
  <c r="Z37" i="276" s="1"/>
  <c r="O35" i="276"/>
  <c r="L35" i="276"/>
  <c r="H35" i="276"/>
  <c r="AI37" i="276" s="1"/>
  <c r="C35" i="276"/>
  <c r="H39" i="276" s="1"/>
  <c r="CF34" i="276"/>
  <c r="BO34" i="276"/>
  <c r="BN34" i="276"/>
  <c r="BM34" i="276"/>
  <c r="BL34" i="276"/>
  <c r="BK34" i="276"/>
  <c r="BJ34" i="276"/>
  <c r="V34" i="276"/>
  <c r="U34" i="276"/>
  <c r="R34" i="276"/>
  <c r="Q34" i="276"/>
  <c r="N34" i="276"/>
  <c r="M34" i="276"/>
  <c r="L34" i="276"/>
  <c r="H34" i="276"/>
  <c r="C37" i="276" s="1"/>
  <c r="C34" i="276"/>
  <c r="C38" i="276" s="1"/>
  <c r="BT33" i="276"/>
  <c r="BT32" i="276"/>
  <c r="CA31" i="276"/>
  <c r="CA30" i="276"/>
  <c r="CQ29" i="276"/>
  <c r="BT29" i="276"/>
  <c r="C29" i="276"/>
  <c r="BT28" i="276"/>
  <c r="BO28" i="276"/>
  <c r="BN28" i="276"/>
  <c r="BM28" i="276"/>
  <c r="BL28" i="276"/>
  <c r="BK28" i="276"/>
  <c r="BJ28" i="276"/>
  <c r="W28" i="276"/>
  <c r="V28" i="276"/>
  <c r="S28" i="276"/>
  <c r="R28" i="276"/>
  <c r="O28" i="276"/>
  <c r="N28" i="276"/>
  <c r="L28" i="276"/>
  <c r="BO27" i="276"/>
  <c r="BN27" i="276"/>
  <c r="BM27" i="276"/>
  <c r="BL27" i="276"/>
  <c r="BK27" i="276"/>
  <c r="BJ27" i="276"/>
  <c r="X27" i="276"/>
  <c r="U27" i="276"/>
  <c r="T27" i="276"/>
  <c r="Q27" i="276"/>
  <c r="P27" i="276"/>
  <c r="M27" i="276"/>
  <c r="L27" i="276"/>
  <c r="BO26" i="276"/>
  <c r="BN26" i="276"/>
  <c r="BM26" i="276"/>
  <c r="BL26" i="276"/>
  <c r="BK26" i="276"/>
  <c r="BJ26" i="276"/>
  <c r="X26" i="276"/>
  <c r="V26" i="276"/>
  <c r="T26" i="276"/>
  <c r="R26" i="276"/>
  <c r="P26" i="276"/>
  <c r="N26" i="276"/>
  <c r="L26" i="276"/>
  <c r="BT25" i="276"/>
  <c r="BO25" i="276"/>
  <c r="BN25" i="276"/>
  <c r="BM25" i="276"/>
  <c r="BL25" i="276"/>
  <c r="BK25" i="276"/>
  <c r="BJ25" i="276"/>
  <c r="W25" i="276"/>
  <c r="U25" i="276"/>
  <c r="S25" i="276"/>
  <c r="Q25" i="276"/>
  <c r="O25" i="276"/>
  <c r="M25" i="276"/>
  <c r="L25" i="276"/>
  <c r="CK24" i="276"/>
  <c r="BT24" i="276"/>
  <c r="BO24" i="276"/>
  <c r="BN24" i="276"/>
  <c r="BM24" i="276"/>
  <c r="BL24" i="276"/>
  <c r="BK24" i="276"/>
  <c r="BJ24" i="276"/>
  <c r="X24" i="276"/>
  <c r="W24" i="276"/>
  <c r="W29" i="276" s="1"/>
  <c r="AB25" i="276" s="1"/>
  <c r="AL25" i="276" s="1"/>
  <c r="AW25" i="276" s="1"/>
  <c r="T24" i="276"/>
  <c r="T29" i="276" s="1"/>
  <c r="AA26" i="276" s="1"/>
  <c r="S24" i="276"/>
  <c r="S29" i="276" s="1"/>
  <c r="AA25" i="276" s="1"/>
  <c r="P24" i="276"/>
  <c r="O24" i="276"/>
  <c r="O29" i="276" s="1"/>
  <c r="Z25" i="276" s="1"/>
  <c r="L24" i="276"/>
  <c r="H24" i="276"/>
  <c r="AI26" i="276" s="1"/>
  <c r="C24" i="276"/>
  <c r="AI25" i="276" s="1"/>
  <c r="CQ23" i="276"/>
  <c r="CK23" i="276"/>
  <c r="CA23" i="276"/>
  <c r="BO23" i="276"/>
  <c r="BN23" i="276"/>
  <c r="BM23" i="276"/>
  <c r="BL23" i="276"/>
  <c r="BK23" i="276"/>
  <c r="BJ23" i="276"/>
  <c r="V23" i="276"/>
  <c r="V29" i="276" s="1"/>
  <c r="AB24" i="276" s="1"/>
  <c r="AL24" i="276" s="1"/>
  <c r="AW24" i="276" s="1"/>
  <c r="U23" i="276"/>
  <c r="R23" i="276"/>
  <c r="Q23" i="276"/>
  <c r="N23" i="276"/>
  <c r="N29" i="276" s="1"/>
  <c r="Z24" i="276" s="1"/>
  <c r="M23" i="276"/>
  <c r="L23" i="276"/>
  <c r="H23" i="276"/>
  <c r="C28" i="276" s="1"/>
  <c r="C23" i="276"/>
  <c r="C27" i="276" s="1"/>
  <c r="CA22" i="276"/>
  <c r="BT21" i="276"/>
  <c r="BT20" i="276"/>
  <c r="CF19" i="276"/>
  <c r="CF18" i="276"/>
  <c r="C18" i="276"/>
  <c r="BT17" i="276"/>
  <c r="BO17" i="276"/>
  <c r="BN17" i="276"/>
  <c r="BM17" i="276"/>
  <c r="BL17" i="276"/>
  <c r="BK17" i="276"/>
  <c r="BJ17" i="276"/>
  <c r="W17" i="276"/>
  <c r="V17" i="276"/>
  <c r="S17" i="276"/>
  <c r="R17" i="276"/>
  <c r="O17" i="276"/>
  <c r="N17" i="276"/>
  <c r="L17" i="276"/>
  <c r="BT16" i="276"/>
  <c r="BO16" i="276"/>
  <c r="BN16" i="276"/>
  <c r="BM16" i="276"/>
  <c r="BL16" i="276"/>
  <c r="BK16" i="276"/>
  <c r="BJ16" i="276"/>
  <c r="X16" i="276"/>
  <c r="U16" i="276"/>
  <c r="T16" i="276"/>
  <c r="Q16" i="276"/>
  <c r="P16" i="276"/>
  <c r="M16" i="276"/>
  <c r="L16" i="276"/>
  <c r="CA15" i="276"/>
  <c r="BO15" i="276"/>
  <c r="BN15" i="276"/>
  <c r="BM15" i="276"/>
  <c r="BL15" i="276"/>
  <c r="BK15" i="276"/>
  <c r="BJ15" i="276"/>
  <c r="X15" i="276"/>
  <c r="V15" i="276"/>
  <c r="T15" i="276"/>
  <c r="R15" i="276"/>
  <c r="P15" i="276"/>
  <c r="N15" i="276"/>
  <c r="L15" i="276"/>
  <c r="CA14" i="276"/>
  <c r="BO14" i="276"/>
  <c r="BN14" i="276"/>
  <c r="BM14" i="276"/>
  <c r="BL14" i="276"/>
  <c r="BK14" i="276"/>
  <c r="BJ14" i="276"/>
  <c r="W14" i="276"/>
  <c r="U14" i="276"/>
  <c r="S14" i="276"/>
  <c r="Q14" i="276"/>
  <c r="O14" i="276"/>
  <c r="M14" i="276"/>
  <c r="L14" i="276"/>
  <c r="BT13" i="276"/>
  <c r="BO13" i="276"/>
  <c r="BN13" i="276"/>
  <c r="BM13" i="276"/>
  <c r="BL13" i="276"/>
  <c r="BK13" i="276"/>
  <c r="BJ13" i="276"/>
  <c r="X13" i="276"/>
  <c r="W13" i="276"/>
  <c r="T13" i="276"/>
  <c r="T18" i="276" s="1"/>
  <c r="AA15" i="276" s="1"/>
  <c r="S13" i="276"/>
  <c r="P13" i="276"/>
  <c r="O13" i="276"/>
  <c r="L13" i="276"/>
  <c r="H13" i="276"/>
  <c r="AI15" i="276" s="1"/>
  <c r="C13" i="276"/>
  <c r="H17" i="276" s="1"/>
  <c r="BT12" i="276"/>
  <c r="BO12" i="276"/>
  <c r="BN12" i="276"/>
  <c r="BM12" i="276"/>
  <c r="BL12" i="276"/>
  <c r="BK12" i="276"/>
  <c r="BJ12" i="276"/>
  <c r="V12" i="276"/>
  <c r="U12" i="276"/>
  <c r="R12" i="276"/>
  <c r="Q12" i="276"/>
  <c r="N12" i="276"/>
  <c r="M12" i="276"/>
  <c r="L12" i="276"/>
  <c r="H12" i="276"/>
  <c r="C15" i="276" s="1"/>
  <c r="C12" i="276"/>
  <c r="C16" i="276" s="1"/>
  <c r="C95" i="275"/>
  <c r="BO94" i="275"/>
  <c r="BN94" i="275"/>
  <c r="BM94" i="275"/>
  <c r="BL94" i="275"/>
  <c r="BK94" i="275"/>
  <c r="BJ94" i="275"/>
  <c r="W94" i="275"/>
  <c r="V94" i="275"/>
  <c r="S94" i="275"/>
  <c r="R94" i="275"/>
  <c r="O94" i="275"/>
  <c r="N94" i="275"/>
  <c r="L94" i="275"/>
  <c r="BO93" i="275"/>
  <c r="BN93" i="275"/>
  <c r="BM93" i="275"/>
  <c r="BL93" i="275"/>
  <c r="BK93" i="275"/>
  <c r="BJ93" i="275"/>
  <c r="X93" i="275"/>
  <c r="U93" i="275"/>
  <c r="T93" i="275"/>
  <c r="Q93" i="275"/>
  <c r="P93" i="275"/>
  <c r="M93" i="275"/>
  <c r="L93" i="275"/>
  <c r="BO92" i="275"/>
  <c r="BN92" i="275"/>
  <c r="BM92" i="275"/>
  <c r="BL92" i="275"/>
  <c r="BK92" i="275"/>
  <c r="BJ92" i="275"/>
  <c r="X92" i="275"/>
  <c r="V92" i="275"/>
  <c r="T92" i="275"/>
  <c r="R92" i="275"/>
  <c r="P92" i="275"/>
  <c r="N92" i="275"/>
  <c r="L92" i="275"/>
  <c r="BO91" i="275"/>
  <c r="BN91" i="275"/>
  <c r="BM91" i="275"/>
  <c r="BL91" i="275"/>
  <c r="BK91" i="275"/>
  <c r="BJ91" i="275"/>
  <c r="W91" i="275"/>
  <c r="U91" i="275"/>
  <c r="S91" i="275"/>
  <c r="Q91" i="275"/>
  <c r="O91" i="275"/>
  <c r="M91" i="275"/>
  <c r="L91" i="275"/>
  <c r="BO90" i="275"/>
  <c r="BN90" i="275"/>
  <c r="BM90" i="275"/>
  <c r="BL90" i="275"/>
  <c r="BK90" i="275"/>
  <c r="BJ90" i="275"/>
  <c r="X90" i="275"/>
  <c r="W90" i="275"/>
  <c r="T90" i="275"/>
  <c r="S90" i="275"/>
  <c r="P90" i="275"/>
  <c r="O90" i="275"/>
  <c r="L90" i="275"/>
  <c r="H90" i="275"/>
  <c r="AI92" i="275" s="1"/>
  <c r="C90" i="275"/>
  <c r="H91" i="275" s="1"/>
  <c r="BO89" i="275"/>
  <c r="BN89" i="275"/>
  <c r="BM89" i="275"/>
  <c r="BL89" i="275"/>
  <c r="BK89" i="275"/>
  <c r="BJ89" i="275"/>
  <c r="V89" i="275"/>
  <c r="U89" i="275"/>
  <c r="R89" i="275"/>
  <c r="Q89" i="275"/>
  <c r="Q95" i="275" s="1"/>
  <c r="AA89" i="275" s="1"/>
  <c r="N89" i="275"/>
  <c r="M89" i="275"/>
  <c r="L89" i="275"/>
  <c r="H89" i="275"/>
  <c r="C94" i="275" s="1"/>
  <c r="C89" i="275"/>
  <c r="C93" i="275" s="1"/>
  <c r="C84" i="275"/>
  <c r="BO83" i="275"/>
  <c r="BN83" i="275"/>
  <c r="BM83" i="275"/>
  <c r="BL83" i="275"/>
  <c r="BK83" i="275"/>
  <c r="BJ83" i="275"/>
  <c r="W83" i="275"/>
  <c r="V83" i="275"/>
  <c r="S83" i="275"/>
  <c r="R83" i="275"/>
  <c r="O83" i="275"/>
  <c r="N83" i="275"/>
  <c r="L83" i="275"/>
  <c r="BO82" i="275"/>
  <c r="BN82" i="275"/>
  <c r="BM82" i="275"/>
  <c r="BL82" i="275"/>
  <c r="BK82" i="275"/>
  <c r="BJ82" i="275"/>
  <c r="X82" i="275"/>
  <c r="U82" i="275"/>
  <c r="T82" i="275"/>
  <c r="Q82" i="275"/>
  <c r="P82" i="275"/>
  <c r="M82" i="275"/>
  <c r="L82" i="275"/>
  <c r="BO81" i="275"/>
  <c r="BN81" i="275"/>
  <c r="BM81" i="275"/>
  <c r="BL81" i="275"/>
  <c r="BK81" i="275"/>
  <c r="BJ81" i="275"/>
  <c r="X81" i="275"/>
  <c r="V81" i="275"/>
  <c r="T81" i="275"/>
  <c r="R81" i="275"/>
  <c r="P81" i="275"/>
  <c r="N81" i="275"/>
  <c r="L81" i="275"/>
  <c r="BO80" i="275"/>
  <c r="BN80" i="275"/>
  <c r="BM80" i="275"/>
  <c r="BL80" i="275"/>
  <c r="BK80" i="275"/>
  <c r="BJ80" i="275"/>
  <c r="W80" i="275"/>
  <c r="U80" i="275"/>
  <c r="S80" i="275"/>
  <c r="Q80" i="275"/>
  <c r="O80" i="275"/>
  <c r="M80" i="275"/>
  <c r="L80" i="275"/>
  <c r="BO79" i="275"/>
  <c r="BN79" i="275"/>
  <c r="BM79" i="275"/>
  <c r="BL79" i="275"/>
  <c r="BK79" i="275"/>
  <c r="BJ79" i="275"/>
  <c r="X79" i="275"/>
  <c r="W79" i="275"/>
  <c r="T79" i="275"/>
  <c r="S79" i="275"/>
  <c r="P79" i="275"/>
  <c r="O79" i="275"/>
  <c r="L79" i="275"/>
  <c r="H79" i="275"/>
  <c r="C79" i="275"/>
  <c r="BO78" i="275"/>
  <c r="BN78" i="275"/>
  <c r="BM78" i="275"/>
  <c r="BL78" i="275"/>
  <c r="BK78" i="275"/>
  <c r="BJ78" i="275"/>
  <c r="V78" i="275"/>
  <c r="V84" i="275" s="1"/>
  <c r="AB79" i="275" s="1"/>
  <c r="AL79" i="275" s="1"/>
  <c r="AW79" i="275" s="1"/>
  <c r="U78" i="275"/>
  <c r="R78" i="275"/>
  <c r="Q78" i="275"/>
  <c r="Q84" i="275" s="1"/>
  <c r="AA78" i="275" s="1"/>
  <c r="AK78" i="275" s="1"/>
  <c r="N78" i="275"/>
  <c r="N84" i="275" s="1"/>
  <c r="Z79" i="275" s="1"/>
  <c r="M78" i="275"/>
  <c r="L78" i="275"/>
  <c r="H78" i="275"/>
  <c r="C78" i="275"/>
  <c r="C82" i="275" s="1"/>
  <c r="BV77" i="275"/>
  <c r="BV76" i="275"/>
  <c r="CC75" i="275"/>
  <c r="CC74" i="275"/>
  <c r="BV73" i="275"/>
  <c r="C73" i="275"/>
  <c r="BV72" i="275"/>
  <c r="BO72" i="275"/>
  <c r="BN72" i="275"/>
  <c r="BM72" i="275"/>
  <c r="BL72" i="275"/>
  <c r="BK72" i="275"/>
  <c r="BJ72" i="275"/>
  <c r="W72" i="275"/>
  <c r="V72" i="275"/>
  <c r="S72" i="275"/>
  <c r="R72" i="275"/>
  <c r="O72" i="275"/>
  <c r="N72" i="275"/>
  <c r="L72" i="275"/>
  <c r="CH71" i="275"/>
  <c r="BO71" i="275"/>
  <c r="BN71" i="275"/>
  <c r="BM71" i="275"/>
  <c r="BL71" i="275"/>
  <c r="BK71" i="275"/>
  <c r="BJ71" i="275"/>
  <c r="X71" i="275"/>
  <c r="U71" i="275"/>
  <c r="T71" i="275"/>
  <c r="Q71" i="275"/>
  <c r="P71" i="275"/>
  <c r="M71" i="275"/>
  <c r="L71" i="275"/>
  <c r="CH70" i="275"/>
  <c r="BO70" i="275"/>
  <c r="BN70" i="275"/>
  <c r="BM70" i="275"/>
  <c r="BL70" i="275"/>
  <c r="BK70" i="275"/>
  <c r="BJ70" i="275"/>
  <c r="X70" i="275"/>
  <c r="V70" i="275"/>
  <c r="T70" i="275"/>
  <c r="R70" i="275"/>
  <c r="P70" i="275"/>
  <c r="N70" i="275"/>
  <c r="L70" i="275"/>
  <c r="BV69" i="275"/>
  <c r="BO69" i="275"/>
  <c r="BN69" i="275"/>
  <c r="BM69" i="275"/>
  <c r="BL69" i="275"/>
  <c r="BK69" i="275"/>
  <c r="BJ69" i="275"/>
  <c r="W69" i="275"/>
  <c r="U69" i="275"/>
  <c r="S69" i="275"/>
  <c r="Q69" i="275"/>
  <c r="O69" i="275"/>
  <c r="M69" i="275"/>
  <c r="L69" i="275"/>
  <c r="BV68" i="275"/>
  <c r="BO68" i="275"/>
  <c r="BN68" i="275"/>
  <c r="BM68" i="275"/>
  <c r="BL68" i="275"/>
  <c r="BK68" i="275"/>
  <c r="BJ68" i="275"/>
  <c r="X68" i="275"/>
  <c r="W68" i="275"/>
  <c r="T68" i="275"/>
  <c r="T73" i="275" s="1"/>
  <c r="AA70" i="275" s="1"/>
  <c r="S68" i="275"/>
  <c r="P68" i="275"/>
  <c r="O68" i="275"/>
  <c r="L68" i="275"/>
  <c r="H68" i="275"/>
  <c r="AI70" i="275" s="1"/>
  <c r="C68" i="275"/>
  <c r="H72" i="275" s="1"/>
  <c r="CC67" i="275"/>
  <c r="BO67" i="275"/>
  <c r="BN67" i="275"/>
  <c r="BM67" i="275"/>
  <c r="BL67" i="275"/>
  <c r="BK67" i="275"/>
  <c r="BJ67" i="275"/>
  <c r="V67" i="275"/>
  <c r="U67" i="275"/>
  <c r="R67" i="275"/>
  <c r="R73" i="275" s="1"/>
  <c r="AA68" i="275" s="1"/>
  <c r="Q67" i="275"/>
  <c r="N67" i="275"/>
  <c r="M67" i="275"/>
  <c r="L67" i="275"/>
  <c r="H67" i="275"/>
  <c r="C70" i="275" s="1"/>
  <c r="C67" i="275"/>
  <c r="C71" i="275" s="1"/>
  <c r="CM66" i="275"/>
  <c r="CC66" i="275"/>
  <c r="CM65" i="275"/>
  <c r="BV65" i="275"/>
  <c r="BV64" i="275"/>
  <c r="C62" i="275"/>
  <c r="BV61" i="275"/>
  <c r="BO61" i="275"/>
  <c r="BN61" i="275"/>
  <c r="BM61" i="275"/>
  <c r="BL61" i="275"/>
  <c r="BK61" i="275"/>
  <c r="BJ61" i="275"/>
  <c r="W61" i="275"/>
  <c r="V61" i="275"/>
  <c r="S61" i="275"/>
  <c r="R61" i="275"/>
  <c r="O61" i="275"/>
  <c r="N61" i="275"/>
  <c r="L61" i="275"/>
  <c r="CM60" i="275"/>
  <c r="BV60" i="275"/>
  <c r="BO60" i="275"/>
  <c r="BN60" i="275"/>
  <c r="BM60" i="275"/>
  <c r="BL60" i="275"/>
  <c r="BK60" i="275"/>
  <c r="BJ60" i="275"/>
  <c r="X60" i="275"/>
  <c r="U60" i="275"/>
  <c r="T60" i="275"/>
  <c r="Q60" i="275"/>
  <c r="P60" i="275"/>
  <c r="M60" i="275"/>
  <c r="L60" i="275"/>
  <c r="CM59" i="275"/>
  <c r="CC59" i="275"/>
  <c r="BO59" i="275"/>
  <c r="BN59" i="275"/>
  <c r="BM59" i="275"/>
  <c r="BL59" i="275"/>
  <c r="BK59" i="275"/>
  <c r="BJ59" i="275"/>
  <c r="X59" i="275"/>
  <c r="V59" i="275"/>
  <c r="T59" i="275"/>
  <c r="R59" i="275"/>
  <c r="P59" i="275"/>
  <c r="N59" i="275"/>
  <c r="L59" i="275"/>
  <c r="CC58" i="275"/>
  <c r="BO58" i="275"/>
  <c r="BN58" i="275"/>
  <c r="BM58" i="275"/>
  <c r="BL58" i="275"/>
  <c r="BK58" i="275"/>
  <c r="BJ58" i="275"/>
  <c r="W58" i="275"/>
  <c r="U58" i="275"/>
  <c r="S58" i="275"/>
  <c r="Q58" i="275"/>
  <c r="O58" i="275"/>
  <c r="M58" i="275"/>
  <c r="L58" i="275"/>
  <c r="BV57" i="275"/>
  <c r="BO57" i="275"/>
  <c r="BN57" i="275"/>
  <c r="BM57" i="275"/>
  <c r="BL57" i="275"/>
  <c r="BK57" i="275"/>
  <c r="BJ57" i="275"/>
  <c r="X57" i="275"/>
  <c r="W57" i="275"/>
  <c r="T57" i="275"/>
  <c r="T62" i="275" s="1"/>
  <c r="AA59" i="275" s="1"/>
  <c r="S57" i="275"/>
  <c r="P57" i="275"/>
  <c r="O57" i="275"/>
  <c r="L57" i="275"/>
  <c r="H57" i="275"/>
  <c r="H60" i="275" s="1"/>
  <c r="C57" i="275"/>
  <c r="H58" i="275" s="1"/>
  <c r="BV56" i="275"/>
  <c r="BO56" i="275"/>
  <c r="BN56" i="275"/>
  <c r="BM56" i="275"/>
  <c r="BL56" i="275"/>
  <c r="BK56" i="275"/>
  <c r="BJ56" i="275"/>
  <c r="V56" i="275"/>
  <c r="U56" i="275"/>
  <c r="R56" i="275"/>
  <c r="Q56" i="275"/>
  <c r="N56" i="275"/>
  <c r="M56" i="275"/>
  <c r="L56" i="275"/>
  <c r="H56" i="275"/>
  <c r="C61" i="275" s="1"/>
  <c r="C56" i="275"/>
  <c r="C60" i="275" s="1"/>
  <c r="CH55" i="275"/>
  <c r="CH54" i="275"/>
  <c r="BV53" i="275"/>
  <c r="BV52" i="275"/>
  <c r="CC51" i="275"/>
  <c r="C51" i="275"/>
  <c r="CC50" i="275"/>
  <c r="BO50" i="275"/>
  <c r="BN50" i="275"/>
  <c r="BM50" i="275"/>
  <c r="BL50" i="275"/>
  <c r="BK50" i="275"/>
  <c r="BJ50" i="275"/>
  <c r="W50" i="275"/>
  <c r="V50" i="275"/>
  <c r="S50" i="275"/>
  <c r="R50" i="275"/>
  <c r="O50" i="275"/>
  <c r="N50" i="275"/>
  <c r="L50" i="275"/>
  <c r="BV49" i="275"/>
  <c r="BO49" i="275"/>
  <c r="BN49" i="275"/>
  <c r="BM49" i="275"/>
  <c r="BL49" i="275"/>
  <c r="BK49" i="275"/>
  <c r="BJ49" i="275"/>
  <c r="X49" i="275"/>
  <c r="U49" i="275"/>
  <c r="T49" i="275"/>
  <c r="Q49" i="275"/>
  <c r="P49" i="275"/>
  <c r="M49" i="275"/>
  <c r="L49" i="275"/>
  <c r="BV48" i="275"/>
  <c r="BO48" i="275"/>
  <c r="BN48" i="275"/>
  <c r="BM48" i="275"/>
  <c r="BL48" i="275"/>
  <c r="BK48" i="275"/>
  <c r="BJ48" i="275"/>
  <c r="X48" i="275"/>
  <c r="V48" i="275"/>
  <c r="T48" i="275"/>
  <c r="R48" i="275"/>
  <c r="P48" i="275"/>
  <c r="N48" i="275"/>
  <c r="L48" i="275"/>
  <c r="BO47" i="275"/>
  <c r="BN47" i="275"/>
  <c r="BM47" i="275"/>
  <c r="BL47" i="275"/>
  <c r="BK47" i="275"/>
  <c r="BJ47" i="275"/>
  <c r="W47" i="275"/>
  <c r="U47" i="275"/>
  <c r="S47" i="275"/>
  <c r="Q47" i="275"/>
  <c r="O47" i="275"/>
  <c r="M47" i="275"/>
  <c r="L47" i="275"/>
  <c r="BO46" i="275"/>
  <c r="BN46" i="275"/>
  <c r="BM46" i="275"/>
  <c r="BL46" i="275"/>
  <c r="BK46" i="275"/>
  <c r="BJ46" i="275"/>
  <c r="X46" i="275"/>
  <c r="W46" i="275"/>
  <c r="T46" i="275"/>
  <c r="T51" i="275" s="1"/>
  <c r="AA48" i="275" s="1"/>
  <c r="S46" i="275"/>
  <c r="P46" i="275"/>
  <c r="O46" i="275"/>
  <c r="L46" i="275"/>
  <c r="H46" i="275"/>
  <c r="H48" i="275" s="1"/>
  <c r="C46" i="275"/>
  <c r="AI47" i="275" s="1"/>
  <c r="BO45" i="275"/>
  <c r="BN45" i="275"/>
  <c r="BM45" i="275"/>
  <c r="BL45" i="275"/>
  <c r="BK45" i="275"/>
  <c r="BJ45" i="275"/>
  <c r="V45" i="275"/>
  <c r="V51" i="275" s="1"/>
  <c r="AB46" i="275" s="1"/>
  <c r="AL46" i="275" s="1"/>
  <c r="AW46" i="275" s="1"/>
  <c r="U45" i="275"/>
  <c r="R45" i="275"/>
  <c r="R51" i="275" s="1"/>
  <c r="AA46" i="275" s="1"/>
  <c r="Q45" i="275"/>
  <c r="Q51" i="275" s="1"/>
  <c r="AA45" i="275" s="1"/>
  <c r="N45" i="275"/>
  <c r="N51" i="275" s="1"/>
  <c r="Z46" i="275" s="1"/>
  <c r="M45" i="275"/>
  <c r="L45" i="275"/>
  <c r="H45" i="275"/>
  <c r="C50" i="275" s="1"/>
  <c r="C45" i="275"/>
  <c r="C49" i="275" s="1"/>
  <c r="BT41" i="275"/>
  <c r="BT40" i="275"/>
  <c r="C40" i="275"/>
  <c r="CA39" i="275"/>
  <c r="BO39" i="275"/>
  <c r="BN39" i="275"/>
  <c r="BM39" i="275"/>
  <c r="BL39" i="275"/>
  <c r="BK39" i="275"/>
  <c r="BJ39" i="275"/>
  <c r="W39" i="275"/>
  <c r="V39" i="275"/>
  <c r="S39" i="275"/>
  <c r="R39" i="275"/>
  <c r="O39" i="275"/>
  <c r="N39" i="275"/>
  <c r="L39" i="275"/>
  <c r="CA38" i="275"/>
  <c r="BO38" i="275"/>
  <c r="BN38" i="275"/>
  <c r="BM38" i="275"/>
  <c r="BL38" i="275"/>
  <c r="BK38" i="275"/>
  <c r="BJ38" i="275"/>
  <c r="X38" i="275"/>
  <c r="U38" i="275"/>
  <c r="T38" i="275"/>
  <c r="Q38" i="275"/>
  <c r="P38" i="275"/>
  <c r="M38" i="275"/>
  <c r="L38" i="275"/>
  <c r="BT37" i="275"/>
  <c r="BO37" i="275"/>
  <c r="BN37" i="275"/>
  <c r="BM37" i="275"/>
  <c r="BL37" i="275"/>
  <c r="BK37" i="275"/>
  <c r="BJ37" i="275"/>
  <c r="X37" i="275"/>
  <c r="V37" i="275"/>
  <c r="T37" i="275"/>
  <c r="R37" i="275"/>
  <c r="P37" i="275"/>
  <c r="N37" i="275"/>
  <c r="L37" i="275"/>
  <c r="BT36" i="275"/>
  <c r="BO36" i="275"/>
  <c r="BN36" i="275"/>
  <c r="BM36" i="275"/>
  <c r="BL36" i="275"/>
  <c r="BK36" i="275"/>
  <c r="BJ36" i="275"/>
  <c r="W36" i="275"/>
  <c r="U36" i="275"/>
  <c r="S36" i="275"/>
  <c r="Q36" i="275"/>
  <c r="O36" i="275"/>
  <c r="M36" i="275"/>
  <c r="L36" i="275"/>
  <c r="CF35" i="275"/>
  <c r="BO35" i="275"/>
  <c r="BN35" i="275"/>
  <c r="BM35" i="275"/>
  <c r="BL35" i="275"/>
  <c r="BK35" i="275"/>
  <c r="BJ35" i="275"/>
  <c r="X35" i="275"/>
  <c r="X40" i="275" s="1"/>
  <c r="AB37" i="275" s="1"/>
  <c r="AL37" i="275" s="1"/>
  <c r="AW37" i="275" s="1"/>
  <c r="W35" i="275"/>
  <c r="T35" i="275"/>
  <c r="S35" i="275"/>
  <c r="P35" i="275"/>
  <c r="P40" i="275" s="1"/>
  <c r="Z37" i="275" s="1"/>
  <c r="O35" i="275"/>
  <c r="L35" i="275"/>
  <c r="H35" i="275"/>
  <c r="AI37" i="275" s="1"/>
  <c r="C35" i="275"/>
  <c r="H39" i="275" s="1"/>
  <c r="CF34" i="275"/>
  <c r="BO34" i="275"/>
  <c r="BN34" i="275"/>
  <c r="BM34" i="275"/>
  <c r="BL34" i="275"/>
  <c r="BK34" i="275"/>
  <c r="BJ34" i="275"/>
  <c r="V34" i="275"/>
  <c r="V40" i="275" s="1"/>
  <c r="AB35" i="275" s="1"/>
  <c r="AL35" i="275" s="1"/>
  <c r="AW35" i="275" s="1"/>
  <c r="U34" i="275"/>
  <c r="R34" i="275"/>
  <c r="Q34" i="275"/>
  <c r="N34" i="275"/>
  <c r="N40" i="275" s="1"/>
  <c r="Z35" i="275" s="1"/>
  <c r="M34" i="275"/>
  <c r="L34" i="275"/>
  <c r="H34" i="275"/>
  <c r="C37" i="275" s="1"/>
  <c r="C34" i="275"/>
  <c r="C38" i="275" s="1"/>
  <c r="BT33" i="275"/>
  <c r="BT32" i="275"/>
  <c r="CA31" i="275"/>
  <c r="CA30" i="275"/>
  <c r="CQ29" i="275"/>
  <c r="BT29" i="275"/>
  <c r="C29" i="275"/>
  <c r="BT28" i="275"/>
  <c r="BO28" i="275"/>
  <c r="BN28" i="275"/>
  <c r="BM28" i="275"/>
  <c r="BL28" i="275"/>
  <c r="BK28" i="275"/>
  <c r="BJ28" i="275"/>
  <c r="W28" i="275"/>
  <c r="V28" i="275"/>
  <c r="S28" i="275"/>
  <c r="R28" i="275"/>
  <c r="O28" i="275"/>
  <c r="N28" i="275"/>
  <c r="L28" i="275"/>
  <c r="BO27" i="275"/>
  <c r="BN27" i="275"/>
  <c r="BM27" i="275"/>
  <c r="BL27" i="275"/>
  <c r="BK27" i="275"/>
  <c r="BJ27" i="275"/>
  <c r="X27" i="275"/>
  <c r="U27" i="275"/>
  <c r="T27" i="275"/>
  <c r="Q27" i="275"/>
  <c r="P27" i="275"/>
  <c r="M27" i="275"/>
  <c r="L27" i="275"/>
  <c r="BO26" i="275"/>
  <c r="BN26" i="275"/>
  <c r="BM26" i="275"/>
  <c r="BL26" i="275"/>
  <c r="BK26" i="275"/>
  <c r="BJ26" i="275"/>
  <c r="X26" i="275"/>
  <c r="V26" i="275"/>
  <c r="T26" i="275"/>
  <c r="R26" i="275"/>
  <c r="P26" i="275"/>
  <c r="N26" i="275"/>
  <c r="L26" i="275"/>
  <c r="BT25" i="275"/>
  <c r="BO25" i="275"/>
  <c r="BN25" i="275"/>
  <c r="BM25" i="275"/>
  <c r="BL25" i="275"/>
  <c r="BK25" i="275"/>
  <c r="BJ25" i="275"/>
  <c r="W25" i="275"/>
  <c r="U25" i="275"/>
  <c r="S25" i="275"/>
  <c r="Q25" i="275"/>
  <c r="O25" i="275"/>
  <c r="M25" i="275"/>
  <c r="L25" i="275"/>
  <c r="CK24" i="275"/>
  <c r="BT24" i="275"/>
  <c r="BO24" i="275"/>
  <c r="BN24" i="275"/>
  <c r="BM24" i="275"/>
  <c r="BL24" i="275"/>
  <c r="BK24" i="275"/>
  <c r="BJ24" i="275"/>
  <c r="X24" i="275"/>
  <c r="W24" i="275"/>
  <c r="W29" i="275" s="1"/>
  <c r="AB25" i="275" s="1"/>
  <c r="AL25" i="275" s="1"/>
  <c r="AW25" i="275" s="1"/>
  <c r="T24" i="275"/>
  <c r="S24" i="275"/>
  <c r="S29" i="275" s="1"/>
  <c r="AA25" i="275" s="1"/>
  <c r="P24" i="275"/>
  <c r="O24" i="275"/>
  <c r="O29" i="275" s="1"/>
  <c r="Z25" i="275" s="1"/>
  <c r="L24" i="275"/>
  <c r="H24" i="275"/>
  <c r="AI26" i="275" s="1"/>
  <c r="C24" i="275"/>
  <c r="AI25" i="275" s="1"/>
  <c r="CQ23" i="275"/>
  <c r="CK23" i="275"/>
  <c r="CA23" i="275"/>
  <c r="BO23" i="275"/>
  <c r="BN23" i="275"/>
  <c r="BM23" i="275"/>
  <c r="BL23" i="275"/>
  <c r="BK23" i="275"/>
  <c r="BJ23" i="275"/>
  <c r="V23" i="275"/>
  <c r="V29" i="275" s="1"/>
  <c r="AB24" i="275" s="1"/>
  <c r="AL24" i="275" s="1"/>
  <c r="AW24" i="275" s="1"/>
  <c r="U23" i="275"/>
  <c r="R23" i="275"/>
  <c r="Q23" i="275"/>
  <c r="Q29" i="275" s="1"/>
  <c r="AA23" i="275" s="1"/>
  <c r="N23" i="275"/>
  <c r="N29" i="275" s="1"/>
  <c r="Z24" i="275" s="1"/>
  <c r="M23" i="275"/>
  <c r="L23" i="275"/>
  <c r="H23" i="275"/>
  <c r="C28" i="275" s="1"/>
  <c r="C23" i="275"/>
  <c r="C27" i="275" s="1"/>
  <c r="CA22" i="275"/>
  <c r="BT21" i="275"/>
  <c r="BT20" i="275"/>
  <c r="CF19" i="275"/>
  <c r="CF18" i="275"/>
  <c r="C18" i="275"/>
  <c r="BT17" i="275"/>
  <c r="BO17" i="275"/>
  <c r="BN17" i="275"/>
  <c r="BM17" i="275"/>
  <c r="BL17" i="275"/>
  <c r="BK17" i="275"/>
  <c r="BJ17" i="275"/>
  <c r="W17" i="275"/>
  <c r="V17" i="275"/>
  <c r="S17" i="275"/>
  <c r="R17" i="275"/>
  <c r="O17" i="275"/>
  <c r="N17" i="275"/>
  <c r="L17" i="275"/>
  <c r="BT16" i="275"/>
  <c r="BO16" i="275"/>
  <c r="BN16" i="275"/>
  <c r="BM16" i="275"/>
  <c r="BL16" i="275"/>
  <c r="BK16" i="275"/>
  <c r="BJ16" i="275"/>
  <c r="X16" i="275"/>
  <c r="U16" i="275"/>
  <c r="T16" i="275"/>
  <c r="Q16" i="275"/>
  <c r="P16" i="275"/>
  <c r="M16" i="275"/>
  <c r="L16" i="275"/>
  <c r="CA15" i="275"/>
  <c r="BO15" i="275"/>
  <c r="BN15" i="275"/>
  <c r="BM15" i="275"/>
  <c r="BL15" i="275"/>
  <c r="BK15" i="275"/>
  <c r="BJ15" i="275"/>
  <c r="X15" i="275"/>
  <c r="V15" i="275"/>
  <c r="T15" i="275"/>
  <c r="R15" i="275"/>
  <c r="P15" i="275"/>
  <c r="N15" i="275"/>
  <c r="L15" i="275"/>
  <c r="CA14" i="275"/>
  <c r="BO14" i="275"/>
  <c r="BN14" i="275"/>
  <c r="BM14" i="275"/>
  <c r="BL14" i="275"/>
  <c r="BK14" i="275"/>
  <c r="BJ14" i="275"/>
  <c r="W14" i="275"/>
  <c r="U14" i="275"/>
  <c r="S14" i="275"/>
  <c r="Q14" i="275"/>
  <c r="O14" i="275"/>
  <c r="M14" i="275"/>
  <c r="L14" i="275"/>
  <c r="BT13" i="275"/>
  <c r="BO13" i="275"/>
  <c r="BN13" i="275"/>
  <c r="BM13" i="275"/>
  <c r="BL13" i="275"/>
  <c r="BK13" i="275"/>
  <c r="BJ13" i="275"/>
  <c r="X13" i="275"/>
  <c r="W13" i="275"/>
  <c r="T13" i="275"/>
  <c r="T18" i="275" s="1"/>
  <c r="AA15" i="275" s="1"/>
  <c r="S13" i="275"/>
  <c r="P13" i="275"/>
  <c r="O13" i="275"/>
  <c r="L13" i="275"/>
  <c r="H13" i="275"/>
  <c r="AI15" i="275" s="1"/>
  <c r="C13" i="275"/>
  <c r="H17" i="275" s="1"/>
  <c r="BT12" i="275"/>
  <c r="BO12" i="275"/>
  <c r="BN12" i="275"/>
  <c r="BM12" i="275"/>
  <c r="BL12" i="275"/>
  <c r="BK12" i="275"/>
  <c r="BJ12" i="275"/>
  <c r="V12" i="275"/>
  <c r="U12" i="275"/>
  <c r="U18" i="275" s="1"/>
  <c r="AB12" i="275" s="1"/>
  <c r="AL12" i="275" s="1"/>
  <c r="AW12" i="275" s="1"/>
  <c r="R12" i="275"/>
  <c r="R18" i="275" s="1"/>
  <c r="AA13" i="275" s="1"/>
  <c r="Q12" i="275"/>
  <c r="N12" i="275"/>
  <c r="M12" i="275"/>
  <c r="M18" i="275" s="1"/>
  <c r="Z12" i="275" s="1"/>
  <c r="L12" i="275"/>
  <c r="H12" i="275"/>
  <c r="C15" i="275" s="1"/>
  <c r="C12" i="275"/>
  <c r="C16" i="275" s="1"/>
  <c r="C95" i="274"/>
  <c r="BO94" i="274"/>
  <c r="BN94" i="274"/>
  <c r="BM94" i="274"/>
  <c r="BL94" i="274"/>
  <c r="BK94" i="274"/>
  <c r="BJ94" i="274"/>
  <c r="W94" i="274"/>
  <c r="V94" i="274"/>
  <c r="S94" i="274"/>
  <c r="R94" i="274"/>
  <c r="O94" i="274"/>
  <c r="N94" i="274"/>
  <c r="L94" i="274"/>
  <c r="BO93" i="274"/>
  <c r="BN93" i="274"/>
  <c r="BM93" i="274"/>
  <c r="BL93" i="274"/>
  <c r="BK93" i="274"/>
  <c r="BJ93" i="274"/>
  <c r="X93" i="274"/>
  <c r="U93" i="274"/>
  <c r="T93" i="274"/>
  <c r="Q93" i="274"/>
  <c r="P93" i="274"/>
  <c r="M93" i="274"/>
  <c r="L93" i="274"/>
  <c r="BO92" i="274"/>
  <c r="BN92" i="274"/>
  <c r="BM92" i="274"/>
  <c r="BL92" i="274"/>
  <c r="BK92" i="274"/>
  <c r="BJ92" i="274"/>
  <c r="X92" i="274"/>
  <c r="V92" i="274"/>
  <c r="T92" i="274"/>
  <c r="R92" i="274"/>
  <c r="P92" i="274"/>
  <c r="N92" i="274"/>
  <c r="L92" i="274"/>
  <c r="BO91" i="274"/>
  <c r="BN91" i="274"/>
  <c r="BM91" i="274"/>
  <c r="BL91" i="274"/>
  <c r="BK91" i="274"/>
  <c r="BJ91" i="274"/>
  <c r="W91" i="274"/>
  <c r="U91" i="274"/>
  <c r="S91" i="274"/>
  <c r="Q91" i="274"/>
  <c r="O91" i="274"/>
  <c r="M91" i="274"/>
  <c r="L91" i="274"/>
  <c r="BO90" i="274"/>
  <c r="BN90" i="274"/>
  <c r="BM90" i="274"/>
  <c r="BL90" i="274"/>
  <c r="BK90" i="274"/>
  <c r="BJ90" i="274"/>
  <c r="X90" i="274"/>
  <c r="W90" i="274"/>
  <c r="T90" i="274"/>
  <c r="S90" i="274"/>
  <c r="P90" i="274"/>
  <c r="O90" i="274"/>
  <c r="L90" i="274"/>
  <c r="H90" i="274"/>
  <c r="AI92" i="274" s="1"/>
  <c r="C90" i="274"/>
  <c r="H91" i="274" s="1"/>
  <c r="BO89" i="274"/>
  <c r="BN89" i="274"/>
  <c r="BM89" i="274"/>
  <c r="BL89" i="274"/>
  <c r="BK89" i="274"/>
  <c r="BJ89" i="274"/>
  <c r="V89" i="274"/>
  <c r="U89" i="274"/>
  <c r="R89" i="274"/>
  <c r="R95" i="274" s="1"/>
  <c r="AA90" i="274" s="1"/>
  <c r="Q89" i="274"/>
  <c r="N89" i="274"/>
  <c r="M89" i="274"/>
  <c r="L89" i="274"/>
  <c r="H89" i="274"/>
  <c r="C94" i="274" s="1"/>
  <c r="C89" i="274"/>
  <c r="C93" i="274" s="1"/>
  <c r="C84" i="274"/>
  <c r="BO83" i="274"/>
  <c r="BN83" i="274"/>
  <c r="BM83" i="274"/>
  <c r="BL83" i="274"/>
  <c r="BK83" i="274"/>
  <c r="BJ83" i="274"/>
  <c r="W83" i="274"/>
  <c r="V83" i="274"/>
  <c r="S83" i="274"/>
  <c r="R83" i="274"/>
  <c r="O83" i="274"/>
  <c r="N83" i="274"/>
  <c r="L83" i="274"/>
  <c r="BO82" i="274"/>
  <c r="BN82" i="274"/>
  <c r="BM82" i="274"/>
  <c r="BL82" i="274"/>
  <c r="BK82" i="274"/>
  <c r="BJ82" i="274"/>
  <c r="X82" i="274"/>
  <c r="U82" i="274"/>
  <c r="T82" i="274"/>
  <c r="Q82" i="274"/>
  <c r="P82" i="274"/>
  <c r="M82" i="274"/>
  <c r="L82" i="274"/>
  <c r="BO81" i="274"/>
  <c r="BN81" i="274"/>
  <c r="BM81" i="274"/>
  <c r="BL81" i="274"/>
  <c r="BK81" i="274"/>
  <c r="BJ81" i="274"/>
  <c r="X81" i="274"/>
  <c r="V81" i="274"/>
  <c r="T81" i="274"/>
  <c r="R81" i="274"/>
  <c r="P81" i="274"/>
  <c r="N81" i="274"/>
  <c r="L81" i="274"/>
  <c r="BO80" i="274"/>
  <c r="BN80" i="274"/>
  <c r="BM80" i="274"/>
  <c r="BL80" i="274"/>
  <c r="BK80" i="274"/>
  <c r="BJ80" i="274"/>
  <c r="W80" i="274"/>
  <c r="U80" i="274"/>
  <c r="S80" i="274"/>
  <c r="Q80" i="274"/>
  <c r="O80" i="274"/>
  <c r="M80" i="274"/>
  <c r="L80" i="274"/>
  <c r="BO79" i="274"/>
  <c r="BN79" i="274"/>
  <c r="BM79" i="274"/>
  <c r="BL79" i="274"/>
  <c r="BK79" i="274"/>
  <c r="BJ79" i="274"/>
  <c r="X79" i="274"/>
  <c r="W79" i="274"/>
  <c r="T79" i="274"/>
  <c r="S79" i="274"/>
  <c r="P79" i="274"/>
  <c r="O79" i="274"/>
  <c r="L79" i="274"/>
  <c r="H79" i="274"/>
  <c r="H82" i="274" s="1"/>
  <c r="C79" i="274"/>
  <c r="H83" i="274" s="1"/>
  <c r="BO78" i="274"/>
  <c r="BN78" i="274"/>
  <c r="BM78" i="274"/>
  <c r="BL78" i="274"/>
  <c r="BK78" i="274"/>
  <c r="BJ78" i="274"/>
  <c r="V78" i="274"/>
  <c r="V84" i="274" s="1"/>
  <c r="AB79" i="274" s="1"/>
  <c r="AL79" i="274" s="1"/>
  <c r="AW79" i="274" s="1"/>
  <c r="U78" i="274"/>
  <c r="R78" i="274"/>
  <c r="Q78" i="274"/>
  <c r="Q84" i="274" s="1"/>
  <c r="AA78" i="274" s="1"/>
  <c r="N78" i="274"/>
  <c r="N84" i="274" s="1"/>
  <c r="Z79" i="274" s="1"/>
  <c r="M78" i="274"/>
  <c r="L78" i="274"/>
  <c r="H78" i="274"/>
  <c r="C81" i="274" s="1"/>
  <c r="C78" i="274"/>
  <c r="AI78" i="274" s="1"/>
  <c r="BV77" i="274"/>
  <c r="BV76" i="274"/>
  <c r="CC75" i="274"/>
  <c r="CC74" i="274"/>
  <c r="BV73" i="274"/>
  <c r="C73" i="274"/>
  <c r="BV72" i="274"/>
  <c r="BO72" i="274"/>
  <c r="BN72" i="274"/>
  <c r="BM72" i="274"/>
  <c r="BL72" i="274"/>
  <c r="BK72" i="274"/>
  <c r="BJ72" i="274"/>
  <c r="W72" i="274"/>
  <c r="V72" i="274"/>
  <c r="S72" i="274"/>
  <c r="R72" i="274"/>
  <c r="O72" i="274"/>
  <c r="N72" i="274"/>
  <c r="L72" i="274"/>
  <c r="CH71" i="274"/>
  <c r="BO71" i="274"/>
  <c r="BN71" i="274"/>
  <c r="BM71" i="274"/>
  <c r="BL71" i="274"/>
  <c r="BK71" i="274"/>
  <c r="BJ71" i="274"/>
  <c r="X71" i="274"/>
  <c r="U71" i="274"/>
  <c r="T71" i="274"/>
  <c r="Q71" i="274"/>
  <c r="P71" i="274"/>
  <c r="M71" i="274"/>
  <c r="L71" i="274"/>
  <c r="CH70" i="274"/>
  <c r="BO70" i="274"/>
  <c r="BN70" i="274"/>
  <c r="BM70" i="274"/>
  <c r="BL70" i="274"/>
  <c r="BK70" i="274"/>
  <c r="BJ70" i="274"/>
  <c r="X70" i="274"/>
  <c r="V70" i="274"/>
  <c r="T70" i="274"/>
  <c r="R70" i="274"/>
  <c r="P70" i="274"/>
  <c r="N70" i="274"/>
  <c r="L70" i="274"/>
  <c r="BV69" i="274"/>
  <c r="BO69" i="274"/>
  <c r="BN69" i="274"/>
  <c r="BM69" i="274"/>
  <c r="BL69" i="274"/>
  <c r="BK69" i="274"/>
  <c r="BJ69" i="274"/>
  <c r="W69" i="274"/>
  <c r="U69" i="274"/>
  <c r="S69" i="274"/>
  <c r="Q69" i="274"/>
  <c r="O69" i="274"/>
  <c r="M69" i="274"/>
  <c r="L69" i="274"/>
  <c r="BV68" i="274"/>
  <c r="BO68" i="274"/>
  <c r="BN68" i="274"/>
  <c r="BM68" i="274"/>
  <c r="BL68" i="274"/>
  <c r="BK68" i="274"/>
  <c r="BJ68" i="274"/>
  <c r="X68" i="274"/>
  <c r="W68" i="274"/>
  <c r="T68" i="274"/>
  <c r="T73" i="274" s="1"/>
  <c r="AA70" i="274" s="1"/>
  <c r="S68" i="274"/>
  <c r="P68" i="274"/>
  <c r="O68" i="274"/>
  <c r="L68" i="274"/>
  <c r="H68" i="274"/>
  <c r="H71" i="274" s="1"/>
  <c r="C68" i="274"/>
  <c r="AI69" i="274" s="1"/>
  <c r="CC67" i="274"/>
  <c r="BO67" i="274"/>
  <c r="BN67" i="274"/>
  <c r="BM67" i="274"/>
  <c r="BL67" i="274"/>
  <c r="BK67" i="274"/>
  <c r="BJ67" i="274"/>
  <c r="V67" i="274"/>
  <c r="U67" i="274"/>
  <c r="U73" i="274" s="1"/>
  <c r="AB67" i="274" s="1"/>
  <c r="AL67" i="274" s="1"/>
  <c r="AW67" i="274" s="1"/>
  <c r="R67" i="274"/>
  <c r="R73" i="274" s="1"/>
  <c r="AA68" i="274" s="1"/>
  <c r="Q67" i="274"/>
  <c r="N67" i="274"/>
  <c r="M67" i="274"/>
  <c r="M73" i="274" s="1"/>
  <c r="Z67" i="274" s="1"/>
  <c r="L67" i="274"/>
  <c r="H67" i="274"/>
  <c r="C72" i="274" s="1"/>
  <c r="C67" i="274"/>
  <c r="C69" i="274" s="1"/>
  <c r="CM66" i="274"/>
  <c r="CC66" i="274"/>
  <c r="CM65" i="274"/>
  <c r="BV65" i="274"/>
  <c r="BV64" i="274"/>
  <c r="C62" i="274"/>
  <c r="BV61" i="274"/>
  <c r="BO61" i="274"/>
  <c r="BN61" i="274"/>
  <c r="BM61" i="274"/>
  <c r="BL61" i="274"/>
  <c r="BK61" i="274"/>
  <c r="BJ61" i="274"/>
  <c r="W61" i="274"/>
  <c r="V61" i="274"/>
  <c r="S61" i="274"/>
  <c r="R61" i="274"/>
  <c r="O61" i="274"/>
  <c r="N61" i="274"/>
  <c r="L61" i="274"/>
  <c r="CM60" i="274"/>
  <c r="BV60" i="274"/>
  <c r="BO60" i="274"/>
  <c r="BN60" i="274"/>
  <c r="BM60" i="274"/>
  <c r="BL60" i="274"/>
  <c r="BK60" i="274"/>
  <c r="BJ60" i="274"/>
  <c r="X60" i="274"/>
  <c r="U60" i="274"/>
  <c r="T60" i="274"/>
  <c r="Q60" i="274"/>
  <c r="P60" i="274"/>
  <c r="M60" i="274"/>
  <c r="L60" i="274"/>
  <c r="CM59" i="274"/>
  <c r="CC59" i="274"/>
  <c r="BO59" i="274"/>
  <c r="BN59" i="274"/>
  <c r="BM59" i="274"/>
  <c r="BL59" i="274"/>
  <c r="BK59" i="274"/>
  <c r="BJ59" i="274"/>
  <c r="X59" i="274"/>
  <c r="V59" i="274"/>
  <c r="T59" i="274"/>
  <c r="R59" i="274"/>
  <c r="P59" i="274"/>
  <c r="N59" i="274"/>
  <c r="L59" i="274"/>
  <c r="CC58" i="274"/>
  <c r="BO58" i="274"/>
  <c r="BN58" i="274"/>
  <c r="BM58" i="274"/>
  <c r="BL58" i="274"/>
  <c r="BK58" i="274"/>
  <c r="BJ58" i="274"/>
  <c r="W58" i="274"/>
  <c r="U58" i="274"/>
  <c r="S58" i="274"/>
  <c r="Q58" i="274"/>
  <c r="O58" i="274"/>
  <c r="M58" i="274"/>
  <c r="L58" i="274"/>
  <c r="BV57" i="274"/>
  <c r="BO57" i="274"/>
  <c r="BN57" i="274"/>
  <c r="BM57" i="274"/>
  <c r="BL57" i="274"/>
  <c r="BK57" i="274"/>
  <c r="BJ57" i="274"/>
  <c r="X57" i="274"/>
  <c r="W57" i="274"/>
  <c r="T57" i="274"/>
  <c r="T62" i="274" s="1"/>
  <c r="AA59" i="274" s="1"/>
  <c r="S57" i="274"/>
  <c r="S62" i="274" s="1"/>
  <c r="AA58" i="274" s="1"/>
  <c r="P57" i="274"/>
  <c r="O57" i="274"/>
  <c r="L57" i="274"/>
  <c r="H57" i="274"/>
  <c r="H59" i="274" s="1"/>
  <c r="C57" i="274"/>
  <c r="H61" i="274" s="1"/>
  <c r="BV56" i="274"/>
  <c r="BO56" i="274"/>
  <c r="BN56" i="274"/>
  <c r="BM56" i="274"/>
  <c r="BL56" i="274"/>
  <c r="BK56" i="274"/>
  <c r="BJ56" i="274"/>
  <c r="V56" i="274"/>
  <c r="U56" i="274"/>
  <c r="R56" i="274"/>
  <c r="R62" i="274" s="1"/>
  <c r="AA57" i="274" s="1"/>
  <c r="Q56" i="274"/>
  <c r="N56" i="274"/>
  <c r="M56" i="274"/>
  <c r="L56" i="274"/>
  <c r="H56" i="274"/>
  <c r="C61" i="274" s="1"/>
  <c r="C56" i="274"/>
  <c r="C60" i="274" s="1"/>
  <c r="CH55" i="274"/>
  <c r="CH54" i="274"/>
  <c r="BV53" i="274"/>
  <c r="BV52" i="274"/>
  <c r="CC51" i="274"/>
  <c r="C51" i="274"/>
  <c r="CC50" i="274"/>
  <c r="BO50" i="274"/>
  <c r="BN50" i="274"/>
  <c r="BM50" i="274"/>
  <c r="BL50" i="274"/>
  <c r="BK50" i="274"/>
  <c r="BJ50" i="274"/>
  <c r="W50" i="274"/>
  <c r="V50" i="274"/>
  <c r="S50" i="274"/>
  <c r="R50" i="274"/>
  <c r="O50" i="274"/>
  <c r="N50" i="274"/>
  <c r="L50" i="274"/>
  <c r="BV49" i="274"/>
  <c r="BO49" i="274"/>
  <c r="BN49" i="274"/>
  <c r="BM49" i="274"/>
  <c r="BL49" i="274"/>
  <c r="BK49" i="274"/>
  <c r="BJ49" i="274"/>
  <c r="X49" i="274"/>
  <c r="U49" i="274"/>
  <c r="T49" i="274"/>
  <c r="Q49" i="274"/>
  <c r="P49" i="274"/>
  <c r="M49" i="274"/>
  <c r="L49" i="274"/>
  <c r="BV48" i="274"/>
  <c r="BO48" i="274"/>
  <c r="BN48" i="274"/>
  <c r="BM48" i="274"/>
  <c r="BL48" i="274"/>
  <c r="BK48" i="274"/>
  <c r="BJ48" i="274"/>
  <c r="X48" i="274"/>
  <c r="V48" i="274"/>
  <c r="T48" i="274"/>
  <c r="R48" i="274"/>
  <c r="P48" i="274"/>
  <c r="N48" i="274"/>
  <c r="L48" i="274"/>
  <c r="BO47" i="274"/>
  <c r="BN47" i="274"/>
  <c r="BM47" i="274"/>
  <c r="BL47" i="274"/>
  <c r="BK47" i="274"/>
  <c r="BJ47" i="274"/>
  <c r="W47" i="274"/>
  <c r="U47" i="274"/>
  <c r="S47" i="274"/>
  <c r="Q47" i="274"/>
  <c r="O47" i="274"/>
  <c r="M47" i="274"/>
  <c r="L47" i="274"/>
  <c r="BO46" i="274"/>
  <c r="BN46" i="274"/>
  <c r="BM46" i="274"/>
  <c r="BL46" i="274"/>
  <c r="BK46" i="274"/>
  <c r="BJ46" i="274"/>
  <c r="X46" i="274"/>
  <c r="W46" i="274"/>
  <c r="T46" i="274"/>
  <c r="T51" i="274" s="1"/>
  <c r="AA48" i="274" s="1"/>
  <c r="S46" i="274"/>
  <c r="P46" i="274"/>
  <c r="O46" i="274"/>
  <c r="L46" i="274"/>
  <c r="H46" i="274"/>
  <c r="H49" i="274" s="1"/>
  <c r="C46" i="274"/>
  <c r="H50" i="274" s="1"/>
  <c r="BO45" i="274"/>
  <c r="BN45" i="274"/>
  <c r="BM45" i="274"/>
  <c r="BL45" i="274"/>
  <c r="BK45" i="274"/>
  <c r="BJ45" i="274"/>
  <c r="V45" i="274"/>
  <c r="V51" i="274" s="1"/>
  <c r="AB46" i="274" s="1"/>
  <c r="AL46" i="274" s="1"/>
  <c r="AW46" i="274" s="1"/>
  <c r="U45" i="274"/>
  <c r="R45" i="274"/>
  <c r="R51" i="274" s="1"/>
  <c r="AA46" i="274" s="1"/>
  <c r="Q45" i="274"/>
  <c r="Q51" i="274" s="1"/>
  <c r="AA45" i="274" s="1"/>
  <c r="N45" i="274"/>
  <c r="N51" i="274" s="1"/>
  <c r="Z46" i="274" s="1"/>
  <c r="M45" i="274"/>
  <c r="L45" i="274"/>
  <c r="H45" i="274"/>
  <c r="C48" i="274" s="1"/>
  <c r="C45" i="274"/>
  <c r="C49" i="274" s="1"/>
  <c r="BT41" i="274"/>
  <c r="BT40" i="274"/>
  <c r="C40" i="274"/>
  <c r="CA39" i="274"/>
  <c r="BO39" i="274"/>
  <c r="BN39" i="274"/>
  <c r="BM39" i="274"/>
  <c r="BL39" i="274"/>
  <c r="BK39" i="274"/>
  <c r="BJ39" i="274"/>
  <c r="W39" i="274"/>
  <c r="V39" i="274"/>
  <c r="S39" i="274"/>
  <c r="R39" i="274"/>
  <c r="O39" i="274"/>
  <c r="N39" i="274"/>
  <c r="L39" i="274"/>
  <c r="CA38" i="274"/>
  <c r="BO38" i="274"/>
  <c r="BN38" i="274"/>
  <c r="BM38" i="274"/>
  <c r="BL38" i="274"/>
  <c r="BK38" i="274"/>
  <c r="BJ38" i="274"/>
  <c r="X38" i="274"/>
  <c r="U38" i="274"/>
  <c r="T38" i="274"/>
  <c r="Q38" i="274"/>
  <c r="P38" i="274"/>
  <c r="M38" i="274"/>
  <c r="L38" i="274"/>
  <c r="BT37" i="274"/>
  <c r="BO37" i="274"/>
  <c r="BN37" i="274"/>
  <c r="BM37" i="274"/>
  <c r="BL37" i="274"/>
  <c r="BK37" i="274"/>
  <c r="BJ37" i="274"/>
  <c r="X37" i="274"/>
  <c r="V37" i="274"/>
  <c r="T37" i="274"/>
  <c r="R37" i="274"/>
  <c r="P37" i="274"/>
  <c r="N37" i="274"/>
  <c r="L37" i="274"/>
  <c r="BT36" i="274"/>
  <c r="BO36" i="274"/>
  <c r="BN36" i="274"/>
  <c r="BM36" i="274"/>
  <c r="BL36" i="274"/>
  <c r="BK36" i="274"/>
  <c r="BJ36" i="274"/>
  <c r="W36" i="274"/>
  <c r="U36" i="274"/>
  <c r="S36" i="274"/>
  <c r="Q36" i="274"/>
  <c r="O36" i="274"/>
  <c r="M36" i="274"/>
  <c r="L36" i="274"/>
  <c r="CF35" i="274"/>
  <c r="BO35" i="274"/>
  <c r="BN35" i="274"/>
  <c r="BM35" i="274"/>
  <c r="BL35" i="274"/>
  <c r="BK35" i="274"/>
  <c r="BJ35" i="274"/>
  <c r="X35" i="274"/>
  <c r="X40" i="274" s="1"/>
  <c r="AB37" i="274" s="1"/>
  <c r="AL37" i="274" s="1"/>
  <c r="AW37" i="274" s="1"/>
  <c r="W35" i="274"/>
  <c r="T35" i="274"/>
  <c r="S35" i="274"/>
  <c r="P35" i="274"/>
  <c r="P40" i="274" s="1"/>
  <c r="Z37" i="274" s="1"/>
  <c r="O35" i="274"/>
  <c r="L35" i="274"/>
  <c r="H35" i="274"/>
  <c r="H38" i="274" s="1"/>
  <c r="C35" i="274"/>
  <c r="H36" i="274" s="1"/>
  <c r="CF34" i="274"/>
  <c r="BO34" i="274"/>
  <c r="BN34" i="274"/>
  <c r="BM34" i="274"/>
  <c r="BL34" i="274"/>
  <c r="BK34" i="274"/>
  <c r="BJ34" i="274"/>
  <c r="V34" i="274"/>
  <c r="V40" i="274" s="1"/>
  <c r="AB35" i="274" s="1"/>
  <c r="AL35" i="274" s="1"/>
  <c r="AW35" i="274" s="1"/>
  <c r="U34" i="274"/>
  <c r="R34" i="274"/>
  <c r="Q34" i="274"/>
  <c r="Q40" i="274" s="1"/>
  <c r="AA34" i="274" s="1"/>
  <c r="N34" i="274"/>
  <c r="N40" i="274" s="1"/>
  <c r="Z35" i="274" s="1"/>
  <c r="M34" i="274"/>
  <c r="L34" i="274"/>
  <c r="H34" i="274"/>
  <c r="C39" i="274" s="1"/>
  <c r="C34" i="274"/>
  <c r="C38" i="274" s="1"/>
  <c r="BT33" i="274"/>
  <c r="BT32" i="274"/>
  <c r="CA31" i="274"/>
  <c r="CA30" i="274"/>
  <c r="CQ29" i="274"/>
  <c r="BT29" i="274"/>
  <c r="C29" i="274"/>
  <c r="BT28" i="274"/>
  <c r="BO28" i="274"/>
  <c r="BN28" i="274"/>
  <c r="BM28" i="274"/>
  <c r="BL28" i="274"/>
  <c r="BK28" i="274"/>
  <c r="BJ28" i="274"/>
  <c r="W28" i="274"/>
  <c r="V28" i="274"/>
  <c r="S28" i="274"/>
  <c r="R28" i="274"/>
  <c r="O28" i="274"/>
  <c r="N28" i="274"/>
  <c r="L28" i="274"/>
  <c r="BO27" i="274"/>
  <c r="BN27" i="274"/>
  <c r="BM27" i="274"/>
  <c r="BL27" i="274"/>
  <c r="BK27" i="274"/>
  <c r="BJ27" i="274"/>
  <c r="X27" i="274"/>
  <c r="U27" i="274"/>
  <c r="T27" i="274"/>
  <c r="Q27" i="274"/>
  <c r="P27" i="274"/>
  <c r="M27" i="274"/>
  <c r="L27" i="274"/>
  <c r="BO26" i="274"/>
  <c r="BN26" i="274"/>
  <c r="BM26" i="274"/>
  <c r="BL26" i="274"/>
  <c r="BK26" i="274"/>
  <c r="BJ26" i="274"/>
  <c r="BP26" i="274" s="1"/>
  <c r="X26" i="274"/>
  <c r="V26" i="274"/>
  <c r="T26" i="274"/>
  <c r="R26" i="274"/>
  <c r="P26" i="274"/>
  <c r="N26" i="274"/>
  <c r="L26" i="274"/>
  <c r="BT25" i="274"/>
  <c r="BO25" i="274"/>
  <c r="BN25" i="274"/>
  <c r="BM25" i="274"/>
  <c r="BL25" i="274"/>
  <c r="BK25" i="274"/>
  <c r="BJ25" i="274"/>
  <c r="W25" i="274"/>
  <c r="U25" i="274"/>
  <c r="S25" i="274"/>
  <c r="Q25" i="274"/>
  <c r="O25" i="274"/>
  <c r="M25" i="274"/>
  <c r="L25" i="274"/>
  <c r="CK24" i="274"/>
  <c r="BT24" i="274"/>
  <c r="BO24" i="274"/>
  <c r="BN24" i="274"/>
  <c r="BM24" i="274"/>
  <c r="BL24" i="274"/>
  <c r="BK24" i="274"/>
  <c r="BJ24" i="274"/>
  <c r="X24" i="274"/>
  <c r="W24" i="274"/>
  <c r="W29" i="274" s="1"/>
  <c r="AB25" i="274" s="1"/>
  <c r="AL25" i="274" s="1"/>
  <c r="AW25" i="274" s="1"/>
  <c r="T24" i="274"/>
  <c r="T29" i="274" s="1"/>
  <c r="AA26" i="274" s="1"/>
  <c r="S24" i="274"/>
  <c r="S29" i="274" s="1"/>
  <c r="AA25" i="274" s="1"/>
  <c r="P24" i="274"/>
  <c r="O24" i="274"/>
  <c r="O29" i="274" s="1"/>
  <c r="Z25" i="274" s="1"/>
  <c r="L24" i="274"/>
  <c r="H24" i="274"/>
  <c r="H27" i="274" s="1"/>
  <c r="C24" i="274"/>
  <c r="H28" i="274" s="1"/>
  <c r="CQ23" i="274"/>
  <c r="CK23" i="274"/>
  <c r="CA23" i="274"/>
  <c r="BO23" i="274"/>
  <c r="BN23" i="274"/>
  <c r="BM23" i="274"/>
  <c r="BL23" i="274"/>
  <c r="BK23" i="274"/>
  <c r="BJ23" i="274"/>
  <c r="V23" i="274"/>
  <c r="V29" i="274" s="1"/>
  <c r="AB24" i="274" s="1"/>
  <c r="AL24" i="274" s="1"/>
  <c r="AW24" i="274" s="1"/>
  <c r="U23" i="274"/>
  <c r="R23" i="274"/>
  <c r="Q23" i="274"/>
  <c r="Q29" i="274" s="1"/>
  <c r="AA23" i="274" s="1"/>
  <c r="N23" i="274"/>
  <c r="N29" i="274" s="1"/>
  <c r="Z24" i="274" s="1"/>
  <c r="M23" i="274"/>
  <c r="L23" i="274"/>
  <c r="H23" i="274"/>
  <c r="AI24" i="274" s="1"/>
  <c r="C23" i="274"/>
  <c r="AI23" i="274" s="1"/>
  <c r="CA22" i="274"/>
  <c r="BT21" i="274"/>
  <c r="BT20" i="274"/>
  <c r="CF19" i="274"/>
  <c r="CF18" i="274"/>
  <c r="C18" i="274"/>
  <c r="BT17" i="274"/>
  <c r="BO17" i="274"/>
  <c r="BN17" i="274"/>
  <c r="BM17" i="274"/>
  <c r="BL17" i="274"/>
  <c r="BK17" i="274"/>
  <c r="BJ17" i="274"/>
  <c r="W17" i="274"/>
  <c r="V17" i="274"/>
  <c r="S17" i="274"/>
  <c r="R17" i="274"/>
  <c r="O17" i="274"/>
  <c r="N17" i="274"/>
  <c r="L17" i="274"/>
  <c r="BT16" i="274"/>
  <c r="BO16" i="274"/>
  <c r="BN16" i="274"/>
  <c r="BM16" i="274"/>
  <c r="BL16" i="274"/>
  <c r="BK16" i="274"/>
  <c r="BJ16" i="274"/>
  <c r="X16" i="274"/>
  <c r="U16" i="274"/>
  <c r="T16" i="274"/>
  <c r="Q16" i="274"/>
  <c r="P16" i="274"/>
  <c r="M16" i="274"/>
  <c r="L16" i="274"/>
  <c r="CA15" i="274"/>
  <c r="BO15" i="274"/>
  <c r="BN15" i="274"/>
  <c r="BM15" i="274"/>
  <c r="BL15" i="274"/>
  <c r="BK15" i="274"/>
  <c r="BJ15" i="274"/>
  <c r="X15" i="274"/>
  <c r="V15" i="274"/>
  <c r="T15" i="274"/>
  <c r="R15" i="274"/>
  <c r="P15" i="274"/>
  <c r="N15" i="274"/>
  <c r="L15" i="274"/>
  <c r="CA14" i="274"/>
  <c r="BO14" i="274"/>
  <c r="BN14" i="274"/>
  <c r="BM14" i="274"/>
  <c r="BL14" i="274"/>
  <c r="BK14" i="274"/>
  <c r="BJ14" i="274"/>
  <c r="W14" i="274"/>
  <c r="U14" i="274"/>
  <c r="S14" i="274"/>
  <c r="Q14" i="274"/>
  <c r="O14" i="274"/>
  <c r="M14" i="274"/>
  <c r="L14" i="274"/>
  <c r="BT13" i="274"/>
  <c r="BO13" i="274"/>
  <c r="BN13" i="274"/>
  <c r="BM13" i="274"/>
  <c r="BL13" i="274"/>
  <c r="BK13" i="274"/>
  <c r="BJ13" i="274"/>
  <c r="X13" i="274"/>
  <c r="W13" i="274"/>
  <c r="T13" i="274"/>
  <c r="T18" i="274" s="1"/>
  <c r="AA15" i="274" s="1"/>
  <c r="S13" i="274"/>
  <c r="P13" i="274"/>
  <c r="O13" i="274"/>
  <c r="L13" i="274"/>
  <c r="H13" i="274"/>
  <c r="H16" i="274" s="1"/>
  <c r="C13" i="274"/>
  <c r="H14" i="274" s="1"/>
  <c r="BT12" i="274"/>
  <c r="BO12" i="274"/>
  <c r="BN12" i="274"/>
  <c r="BM12" i="274"/>
  <c r="BL12" i="274"/>
  <c r="BK12" i="274"/>
  <c r="BJ12" i="274"/>
  <c r="V12" i="274"/>
  <c r="U12" i="274"/>
  <c r="U18" i="274" s="1"/>
  <c r="AB12" i="274" s="1"/>
  <c r="AL12" i="274" s="1"/>
  <c r="AW12" i="274" s="1"/>
  <c r="R12" i="274"/>
  <c r="R18" i="274" s="1"/>
  <c r="AA13" i="274" s="1"/>
  <c r="Q12" i="274"/>
  <c r="N12" i="274"/>
  <c r="M12" i="274"/>
  <c r="M18" i="274" s="1"/>
  <c r="Z12" i="274" s="1"/>
  <c r="L12" i="274"/>
  <c r="H12" i="274"/>
  <c r="C17" i="274" s="1"/>
  <c r="C12" i="274"/>
  <c r="C16" i="274" s="1"/>
  <c r="C95" i="273"/>
  <c r="BO94" i="273"/>
  <c r="BN94" i="273"/>
  <c r="BM94" i="273"/>
  <c r="BL94" i="273"/>
  <c r="BK94" i="273"/>
  <c r="BJ94" i="273"/>
  <c r="W94" i="273"/>
  <c r="V94" i="273"/>
  <c r="S94" i="273"/>
  <c r="R94" i="273"/>
  <c r="O94" i="273"/>
  <c r="N94" i="273"/>
  <c r="L94" i="273"/>
  <c r="BO93" i="273"/>
  <c r="BN93" i="273"/>
  <c r="BM93" i="273"/>
  <c r="BL93" i="273"/>
  <c r="BK93" i="273"/>
  <c r="BJ93" i="273"/>
  <c r="X93" i="273"/>
  <c r="U93" i="273"/>
  <c r="T93" i="273"/>
  <c r="Q93" i="273"/>
  <c r="P93" i="273"/>
  <c r="M93" i="273"/>
  <c r="L93" i="273"/>
  <c r="BO92" i="273"/>
  <c r="BN92" i="273"/>
  <c r="BM92" i="273"/>
  <c r="BL92" i="273"/>
  <c r="BK92" i="273"/>
  <c r="BJ92" i="273"/>
  <c r="X92" i="273"/>
  <c r="V92" i="273"/>
  <c r="T92" i="273"/>
  <c r="R92" i="273"/>
  <c r="P92" i="273"/>
  <c r="N92" i="273"/>
  <c r="L92" i="273"/>
  <c r="BO91" i="273"/>
  <c r="BN91" i="273"/>
  <c r="BM91" i="273"/>
  <c r="BL91" i="273"/>
  <c r="BK91" i="273"/>
  <c r="BJ91" i="273"/>
  <c r="W91" i="273"/>
  <c r="U91" i="273"/>
  <c r="S91" i="273"/>
  <c r="Q91" i="273"/>
  <c r="O91" i="273"/>
  <c r="M91" i="273"/>
  <c r="L91" i="273"/>
  <c r="BO90" i="273"/>
  <c r="BN90" i="273"/>
  <c r="BM90" i="273"/>
  <c r="BL90" i="273"/>
  <c r="BK90" i="273"/>
  <c r="BJ90" i="273"/>
  <c r="X90" i="273"/>
  <c r="W90" i="273"/>
  <c r="T90" i="273"/>
  <c r="T95" i="273" s="1"/>
  <c r="AA92" i="273" s="1"/>
  <c r="S90" i="273"/>
  <c r="P90" i="273"/>
  <c r="O90" i="273"/>
  <c r="L90" i="273"/>
  <c r="H90" i="273"/>
  <c r="H93" i="273" s="1"/>
  <c r="C90" i="273"/>
  <c r="H94" i="273" s="1"/>
  <c r="BO89" i="273"/>
  <c r="BN89" i="273"/>
  <c r="BM89" i="273"/>
  <c r="BL89" i="273"/>
  <c r="BK89" i="273"/>
  <c r="BJ89" i="273"/>
  <c r="V89" i="273"/>
  <c r="U89" i="273"/>
  <c r="R89" i="273"/>
  <c r="R95" i="273" s="1"/>
  <c r="AA90" i="273" s="1"/>
  <c r="Q89" i="273"/>
  <c r="Q95" i="273" s="1"/>
  <c r="AA89" i="273" s="1"/>
  <c r="N89" i="273"/>
  <c r="M89" i="273"/>
  <c r="L89" i="273"/>
  <c r="H89" i="273"/>
  <c r="C94" i="273" s="1"/>
  <c r="C89" i="273"/>
  <c r="C91" i="273" s="1"/>
  <c r="C84" i="273"/>
  <c r="BO83" i="273"/>
  <c r="BN83" i="273"/>
  <c r="BM83" i="273"/>
  <c r="BL83" i="273"/>
  <c r="BK83" i="273"/>
  <c r="BJ83" i="273"/>
  <c r="W83" i="273"/>
  <c r="V83" i="273"/>
  <c r="S83" i="273"/>
  <c r="R83" i="273"/>
  <c r="O83" i="273"/>
  <c r="N83" i="273"/>
  <c r="L83" i="273"/>
  <c r="BO82" i="273"/>
  <c r="BN82" i="273"/>
  <c r="BM82" i="273"/>
  <c r="BL82" i="273"/>
  <c r="BK82" i="273"/>
  <c r="BJ82" i="273"/>
  <c r="X82" i="273"/>
  <c r="U82" i="273"/>
  <c r="T82" i="273"/>
  <c r="Q82" i="273"/>
  <c r="P82" i="273"/>
  <c r="M82" i="273"/>
  <c r="L82" i="273"/>
  <c r="BO81" i="273"/>
  <c r="BN81" i="273"/>
  <c r="BM81" i="273"/>
  <c r="BL81" i="273"/>
  <c r="BK81" i="273"/>
  <c r="BJ81" i="273"/>
  <c r="X81" i="273"/>
  <c r="V81" i="273"/>
  <c r="T81" i="273"/>
  <c r="R81" i="273"/>
  <c r="P81" i="273"/>
  <c r="N81" i="273"/>
  <c r="L81" i="273"/>
  <c r="BO80" i="273"/>
  <c r="BN80" i="273"/>
  <c r="BM80" i="273"/>
  <c r="BL80" i="273"/>
  <c r="BK80" i="273"/>
  <c r="BJ80" i="273"/>
  <c r="W80" i="273"/>
  <c r="U80" i="273"/>
  <c r="S80" i="273"/>
  <c r="Q80" i="273"/>
  <c r="O80" i="273"/>
  <c r="M80" i="273"/>
  <c r="L80" i="273"/>
  <c r="BO79" i="273"/>
  <c r="BN79" i="273"/>
  <c r="BM79" i="273"/>
  <c r="BL79" i="273"/>
  <c r="BK79" i="273"/>
  <c r="BJ79" i="273"/>
  <c r="X79" i="273"/>
  <c r="W79" i="273"/>
  <c r="T79" i="273"/>
  <c r="S79" i="273"/>
  <c r="P79" i="273"/>
  <c r="O79" i="273"/>
  <c r="L79" i="273"/>
  <c r="H79" i="273"/>
  <c r="H81" i="273" s="1"/>
  <c r="C79" i="273"/>
  <c r="AI80" i="273" s="1"/>
  <c r="BO78" i="273"/>
  <c r="BN78" i="273"/>
  <c r="BM78" i="273"/>
  <c r="BL78" i="273"/>
  <c r="BK78" i="273"/>
  <c r="BJ78" i="273"/>
  <c r="V78" i="273"/>
  <c r="U78" i="273"/>
  <c r="R78" i="273"/>
  <c r="Q78" i="273"/>
  <c r="Q84" i="273" s="1"/>
  <c r="AA78" i="273" s="1"/>
  <c r="N78" i="273"/>
  <c r="M78" i="273"/>
  <c r="L78" i="273"/>
  <c r="H78" i="273"/>
  <c r="C83" i="273" s="1"/>
  <c r="C78" i="273"/>
  <c r="C82" i="273" s="1"/>
  <c r="BV77" i="273"/>
  <c r="BV76" i="273"/>
  <c r="CC75" i="273"/>
  <c r="CC74" i="273"/>
  <c r="BV73" i="273"/>
  <c r="C73" i="273"/>
  <c r="BV72" i="273"/>
  <c r="BO72" i="273"/>
  <c r="BN72" i="273"/>
  <c r="BM72" i="273"/>
  <c r="BL72" i="273"/>
  <c r="BK72" i="273"/>
  <c r="BJ72" i="273"/>
  <c r="W72" i="273"/>
  <c r="V72" i="273"/>
  <c r="S72" i="273"/>
  <c r="R72" i="273"/>
  <c r="O72" i="273"/>
  <c r="N72" i="273"/>
  <c r="L72" i="273"/>
  <c r="CH71" i="273"/>
  <c r="BO71" i="273"/>
  <c r="BN71" i="273"/>
  <c r="BM71" i="273"/>
  <c r="BL71" i="273"/>
  <c r="BK71" i="273"/>
  <c r="BJ71" i="273"/>
  <c r="X71" i="273"/>
  <c r="U71" i="273"/>
  <c r="T71" i="273"/>
  <c r="Q71" i="273"/>
  <c r="P71" i="273"/>
  <c r="M71" i="273"/>
  <c r="L71" i="273"/>
  <c r="CH70" i="273"/>
  <c r="BO70" i="273"/>
  <c r="BN70" i="273"/>
  <c r="BM70" i="273"/>
  <c r="BL70" i="273"/>
  <c r="BK70" i="273"/>
  <c r="BJ70" i="273"/>
  <c r="X70" i="273"/>
  <c r="V70" i="273"/>
  <c r="T70" i="273"/>
  <c r="R70" i="273"/>
  <c r="P70" i="273"/>
  <c r="N70" i="273"/>
  <c r="L70" i="273"/>
  <c r="BV69" i="273"/>
  <c r="BO69" i="273"/>
  <c r="BN69" i="273"/>
  <c r="BM69" i="273"/>
  <c r="BL69" i="273"/>
  <c r="BK69" i="273"/>
  <c r="BJ69" i="273"/>
  <c r="W69" i="273"/>
  <c r="U69" i="273"/>
  <c r="S69" i="273"/>
  <c r="Q69" i="273"/>
  <c r="O69" i="273"/>
  <c r="M69" i="273"/>
  <c r="L69" i="273"/>
  <c r="BV68" i="273"/>
  <c r="BO68" i="273"/>
  <c r="BN68" i="273"/>
  <c r="BM68" i="273"/>
  <c r="BL68" i="273"/>
  <c r="BK68" i="273"/>
  <c r="BJ68" i="273"/>
  <c r="X68" i="273"/>
  <c r="W68" i="273"/>
  <c r="T68" i="273"/>
  <c r="S68" i="273"/>
  <c r="P68" i="273"/>
  <c r="O68" i="273"/>
  <c r="L68" i="273"/>
  <c r="H68" i="273"/>
  <c r="AI70" i="273" s="1"/>
  <c r="C68" i="273"/>
  <c r="H72" i="273" s="1"/>
  <c r="CC67" i="273"/>
  <c r="BO67" i="273"/>
  <c r="BN67" i="273"/>
  <c r="BM67" i="273"/>
  <c r="BL67" i="273"/>
  <c r="BK67" i="273"/>
  <c r="BJ67" i="273"/>
  <c r="V67" i="273"/>
  <c r="U67" i="273"/>
  <c r="U73" i="273" s="1"/>
  <c r="AB67" i="273" s="1"/>
  <c r="AL67" i="273" s="1"/>
  <c r="AW67" i="273" s="1"/>
  <c r="R67" i="273"/>
  <c r="Q67" i="273"/>
  <c r="N67" i="273"/>
  <c r="M67" i="273"/>
  <c r="M73" i="273" s="1"/>
  <c r="Z67" i="273" s="1"/>
  <c r="L67" i="273"/>
  <c r="H67" i="273"/>
  <c r="C70" i="273" s="1"/>
  <c r="C67" i="273"/>
  <c r="C71" i="273" s="1"/>
  <c r="CM66" i="273"/>
  <c r="CC66" i="273"/>
  <c r="CM65" i="273"/>
  <c r="BV65" i="273"/>
  <c r="BV64" i="273"/>
  <c r="C62" i="273"/>
  <c r="BV61" i="273"/>
  <c r="BO61" i="273"/>
  <c r="BN61" i="273"/>
  <c r="BM61" i="273"/>
  <c r="BL61" i="273"/>
  <c r="BK61" i="273"/>
  <c r="BJ61" i="273"/>
  <c r="W61" i="273"/>
  <c r="V61" i="273"/>
  <c r="S61" i="273"/>
  <c r="R61" i="273"/>
  <c r="O61" i="273"/>
  <c r="N61" i="273"/>
  <c r="L61" i="273"/>
  <c r="CM60" i="273"/>
  <c r="BV60" i="273"/>
  <c r="BO60" i="273"/>
  <c r="BN60" i="273"/>
  <c r="BM60" i="273"/>
  <c r="BL60" i="273"/>
  <c r="BK60" i="273"/>
  <c r="BJ60" i="273"/>
  <c r="X60" i="273"/>
  <c r="U60" i="273"/>
  <c r="T60" i="273"/>
  <c r="Q60" i="273"/>
  <c r="P60" i="273"/>
  <c r="M60" i="273"/>
  <c r="L60" i="273"/>
  <c r="CM59" i="273"/>
  <c r="CC59" i="273"/>
  <c r="BO59" i="273"/>
  <c r="BN59" i="273"/>
  <c r="BM59" i="273"/>
  <c r="BL59" i="273"/>
  <c r="BK59" i="273"/>
  <c r="BJ59" i="273"/>
  <c r="X59" i="273"/>
  <c r="V59" i="273"/>
  <c r="T59" i="273"/>
  <c r="R59" i="273"/>
  <c r="P59" i="273"/>
  <c r="N59" i="273"/>
  <c r="L59" i="273"/>
  <c r="CC58" i="273"/>
  <c r="BO58" i="273"/>
  <c r="BN58" i="273"/>
  <c r="BM58" i="273"/>
  <c r="BL58" i="273"/>
  <c r="BK58" i="273"/>
  <c r="BJ58" i="273"/>
  <c r="W58" i="273"/>
  <c r="U58" i="273"/>
  <c r="S58" i="273"/>
  <c r="Q58" i="273"/>
  <c r="O58" i="273"/>
  <c r="M58" i="273"/>
  <c r="L58" i="273"/>
  <c r="BV57" i="273"/>
  <c r="BO57" i="273"/>
  <c r="BN57" i="273"/>
  <c r="BM57" i="273"/>
  <c r="BL57" i="273"/>
  <c r="BK57" i="273"/>
  <c r="BJ57" i="273"/>
  <c r="X57" i="273"/>
  <c r="W57" i="273"/>
  <c r="T57" i="273"/>
  <c r="S57" i="273"/>
  <c r="P57" i="273"/>
  <c r="O57" i="273"/>
  <c r="L57" i="273"/>
  <c r="H57" i="273"/>
  <c r="C57" i="273"/>
  <c r="BV56" i="273"/>
  <c r="BO56" i="273"/>
  <c r="BN56" i="273"/>
  <c r="BM56" i="273"/>
  <c r="BL56" i="273"/>
  <c r="BK56" i="273"/>
  <c r="BJ56" i="273"/>
  <c r="V56" i="273"/>
  <c r="U56" i="273"/>
  <c r="R56" i="273"/>
  <c r="Q56" i="273"/>
  <c r="N56" i="273"/>
  <c r="M56" i="273"/>
  <c r="L56" i="273"/>
  <c r="H56" i="273"/>
  <c r="C56" i="273"/>
  <c r="CH55" i="273"/>
  <c r="CH54" i="273"/>
  <c r="BV53" i="273"/>
  <c r="BV52" i="273"/>
  <c r="CC51" i="273"/>
  <c r="C51" i="273"/>
  <c r="CC50" i="273"/>
  <c r="BO50" i="273"/>
  <c r="BN50" i="273"/>
  <c r="BM50" i="273"/>
  <c r="BL50" i="273"/>
  <c r="BK50" i="273"/>
  <c r="BJ50" i="273"/>
  <c r="W50" i="273"/>
  <c r="V50" i="273"/>
  <c r="S50" i="273"/>
  <c r="R50" i="273"/>
  <c r="O50" i="273"/>
  <c r="N50" i="273"/>
  <c r="L50" i="273"/>
  <c r="BV49" i="273"/>
  <c r="BO49" i="273"/>
  <c r="BN49" i="273"/>
  <c r="BM49" i="273"/>
  <c r="BL49" i="273"/>
  <c r="BK49" i="273"/>
  <c r="BJ49" i="273"/>
  <c r="X49" i="273"/>
  <c r="U49" i="273"/>
  <c r="T49" i="273"/>
  <c r="Q49" i="273"/>
  <c r="P49" i="273"/>
  <c r="M49" i="273"/>
  <c r="L49" i="273"/>
  <c r="BV48" i="273"/>
  <c r="BO48" i="273"/>
  <c r="BN48" i="273"/>
  <c r="BM48" i="273"/>
  <c r="BL48" i="273"/>
  <c r="BK48" i="273"/>
  <c r="BJ48" i="273"/>
  <c r="X48" i="273"/>
  <c r="V48" i="273"/>
  <c r="T48" i="273"/>
  <c r="R48" i="273"/>
  <c r="P48" i="273"/>
  <c r="N48" i="273"/>
  <c r="L48" i="273"/>
  <c r="BO47" i="273"/>
  <c r="BN47" i="273"/>
  <c r="BM47" i="273"/>
  <c r="BL47" i="273"/>
  <c r="BK47" i="273"/>
  <c r="BJ47" i="273"/>
  <c r="W47" i="273"/>
  <c r="U47" i="273"/>
  <c r="S47" i="273"/>
  <c r="Q47" i="273"/>
  <c r="O47" i="273"/>
  <c r="M47" i="273"/>
  <c r="L47" i="273"/>
  <c r="BO46" i="273"/>
  <c r="BN46" i="273"/>
  <c r="BM46" i="273"/>
  <c r="BL46" i="273"/>
  <c r="BK46" i="273"/>
  <c r="BJ46" i="273"/>
  <c r="X46" i="273"/>
  <c r="W46" i="273"/>
  <c r="T46" i="273"/>
  <c r="S46" i="273"/>
  <c r="P46" i="273"/>
  <c r="O46" i="273"/>
  <c r="L46" i="273"/>
  <c r="H46" i="273"/>
  <c r="H49" i="273" s="1"/>
  <c r="C46" i="273"/>
  <c r="H50" i="273" s="1"/>
  <c r="BO45" i="273"/>
  <c r="BN45" i="273"/>
  <c r="BM45" i="273"/>
  <c r="BL45" i="273"/>
  <c r="BK45" i="273"/>
  <c r="BJ45" i="273"/>
  <c r="V45" i="273"/>
  <c r="V51" i="273" s="1"/>
  <c r="AB46" i="273" s="1"/>
  <c r="AL46" i="273" s="1"/>
  <c r="AW46" i="273" s="1"/>
  <c r="U45" i="273"/>
  <c r="R45" i="273"/>
  <c r="R51" i="273" s="1"/>
  <c r="AA46" i="273" s="1"/>
  <c r="Q45" i="273"/>
  <c r="N45" i="273"/>
  <c r="N51" i="273" s="1"/>
  <c r="Z46" i="273" s="1"/>
  <c r="M45" i="273"/>
  <c r="L45" i="273"/>
  <c r="H45" i="273"/>
  <c r="C48" i="273" s="1"/>
  <c r="C45" i="273"/>
  <c r="C49" i="273" s="1"/>
  <c r="BT41" i="273"/>
  <c r="BT40" i="273"/>
  <c r="C40" i="273"/>
  <c r="CA39" i="273"/>
  <c r="BO39" i="273"/>
  <c r="BN39" i="273"/>
  <c r="BM39" i="273"/>
  <c r="BL39" i="273"/>
  <c r="BK39" i="273"/>
  <c r="BJ39" i="273"/>
  <c r="W39" i="273"/>
  <c r="V39" i="273"/>
  <c r="S39" i="273"/>
  <c r="R39" i="273"/>
  <c r="O39" i="273"/>
  <c r="N39" i="273"/>
  <c r="L39" i="273"/>
  <c r="CA38" i="273"/>
  <c r="BO38" i="273"/>
  <c r="BN38" i="273"/>
  <c r="BM38" i="273"/>
  <c r="BL38" i="273"/>
  <c r="BK38" i="273"/>
  <c r="BJ38" i="273"/>
  <c r="X38" i="273"/>
  <c r="U38" i="273"/>
  <c r="T38" i="273"/>
  <c r="Q38" i="273"/>
  <c r="P38" i="273"/>
  <c r="M38" i="273"/>
  <c r="L38" i="273"/>
  <c r="BT37" i="273"/>
  <c r="BO37" i="273"/>
  <c r="BN37" i="273"/>
  <c r="BM37" i="273"/>
  <c r="BL37" i="273"/>
  <c r="BK37" i="273"/>
  <c r="BJ37" i="273"/>
  <c r="X37" i="273"/>
  <c r="V37" i="273"/>
  <c r="T37" i="273"/>
  <c r="R37" i="273"/>
  <c r="P37" i="273"/>
  <c r="N37" i="273"/>
  <c r="L37" i="273"/>
  <c r="BT36" i="273"/>
  <c r="BO36" i="273"/>
  <c r="BN36" i="273"/>
  <c r="BM36" i="273"/>
  <c r="BL36" i="273"/>
  <c r="BK36" i="273"/>
  <c r="BJ36" i="273"/>
  <c r="W36" i="273"/>
  <c r="U36" i="273"/>
  <c r="S36" i="273"/>
  <c r="Q36" i="273"/>
  <c r="O36" i="273"/>
  <c r="M36" i="273"/>
  <c r="L36" i="273"/>
  <c r="CF35" i="273"/>
  <c r="BO35" i="273"/>
  <c r="BN35" i="273"/>
  <c r="BM35" i="273"/>
  <c r="BL35" i="273"/>
  <c r="BK35" i="273"/>
  <c r="BJ35" i="273"/>
  <c r="X35" i="273"/>
  <c r="W35" i="273"/>
  <c r="T35" i="273"/>
  <c r="S35" i="273"/>
  <c r="P35" i="273"/>
  <c r="O35" i="273"/>
  <c r="L35" i="273"/>
  <c r="H35" i="273"/>
  <c r="H38" i="273" s="1"/>
  <c r="C35" i="273"/>
  <c r="H36" i="273" s="1"/>
  <c r="CF34" i="273"/>
  <c r="BO34" i="273"/>
  <c r="BN34" i="273"/>
  <c r="BM34" i="273"/>
  <c r="BL34" i="273"/>
  <c r="BK34" i="273"/>
  <c r="BJ34" i="273"/>
  <c r="V34" i="273"/>
  <c r="U34" i="273"/>
  <c r="R34" i="273"/>
  <c r="Q34" i="273"/>
  <c r="Q40" i="273" s="1"/>
  <c r="AA34" i="273" s="1"/>
  <c r="N34" i="273"/>
  <c r="M34" i="273"/>
  <c r="L34" i="273"/>
  <c r="H34" i="273"/>
  <c r="C39" i="273" s="1"/>
  <c r="C34" i="273"/>
  <c r="C38" i="273" s="1"/>
  <c r="BT33" i="273"/>
  <c r="BT32" i="273"/>
  <c r="CA31" i="273"/>
  <c r="CA30" i="273"/>
  <c r="CQ29" i="273"/>
  <c r="BT29" i="273"/>
  <c r="C29" i="273"/>
  <c r="BT28" i="273"/>
  <c r="BO28" i="273"/>
  <c r="BN28" i="273"/>
  <c r="BM28" i="273"/>
  <c r="BL28" i="273"/>
  <c r="BK28" i="273"/>
  <c r="BJ28" i="273"/>
  <c r="W28" i="273"/>
  <c r="V28" i="273"/>
  <c r="S28" i="273"/>
  <c r="R28" i="273"/>
  <c r="O28" i="273"/>
  <c r="N28" i="273"/>
  <c r="L28" i="273"/>
  <c r="BO27" i="273"/>
  <c r="BN27" i="273"/>
  <c r="BM27" i="273"/>
  <c r="BL27" i="273"/>
  <c r="BK27" i="273"/>
  <c r="BJ27" i="273"/>
  <c r="X27" i="273"/>
  <c r="U27" i="273"/>
  <c r="T27" i="273"/>
  <c r="Q27" i="273"/>
  <c r="P27" i="273"/>
  <c r="M27" i="273"/>
  <c r="L27" i="273"/>
  <c r="BO26" i="273"/>
  <c r="BN26" i="273"/>
  <c r="BM26" i="273"/>
  <c r="BL26" i="273"/>
  <c r="BK26" i="273"/>
  <c r="BJ26" i="273"/>
  <c r="X26" i="273"/>
  <c r="V26" i="273"/>
  <c r="T26" i="273"/>
  <c r="R26" i="273"/>
  <c r="P26" i="273"/>
  <c r="N26" i="273"/>
  <c r="L26" i="273"/>
  <c r="BT25" i="273"/>
  <c r="BO25" i="273"/>
  <c r="BN25" i="273"/>
  <c r="BM25" i="273"/>
  <c r="BL25" i="273"/>
  <c r="BK25" i="273"/>
  <c r="BJ25" i="273"/>
  <c r="W25" i="273"/>
  <c r="U25" i="273"/>
  <c r="S25" i="273"/>
  <c r="Q25" i="273"/>
  <c r="O25" i="273"/>
  <c r="M25" i="273"/>
  <c r="L25" i="273"/>
  <c r="CK24" i="273"/>
  <c r="BT24" i="273"/>
  <c r="BO24" i="273"/>
  <c r="BN24" i="273"/>
  <c r="BM24" i="273"/>
  <c r="BL24" i="273"/>
  <c r="BK24" i="273"/>
  <c r="BJ24" i="273"/>
  <c r="X24" i="273"/>
  <c r="W24" i="273"/>
  <c r="W29" i="273" s="1"/>
  <c r="AB25" i="273" s="1"/>
  <c r="AL25" i="273" s="1"/>
  <c r="AW25" i="273" s="1"/>
  <c r="T24" i="273"/>
  <c r="S24" i="273"/>
  <c r="S29" i="273" s="1"/>
  <c r="AA25" i="273" s="1"/>
  <c r="P24" i="273"/>
  <c r="O24" i="273"/>
  <c r="O29" i="273" s="1"/>
  <c r="Z25" i="273" s="1"/>
  <c r="L24" i="273"/>
  <c r="H24" i="273"/>
  <c r="H27" i="273" s="1"/>
  <c r="C24" i="273"/>
  <c r="H28" i="273" s="1"/>
  <c r="CQ23" i="273"/>
  <c r="CK23" i="273"/>
  <c r="CA23" i="273"/>
  <c r="BO23" i="273"/>
  <c r="BN23" i="273"/>
  <c r="BM23" i="273"/>
  <c r="BL23" i="273"/>
  <c r="BK23" i="273"/>
  <c r="BJ23" i="273"/>
  <c r="V23" i="273"/>
  <c r="U23" i="273"/>
  <c r="R23" i="273"/>
  <c r="Q23" i="273"/>
  <c r="N23" i="273"/>
  <c r="M23" i="273"/>
  <c r="L23" i="273"/>
  <c r="H23" i="273"/>
  <c r="AI24" i="273" s="1"/>
  <c r="C23" i="273"/>
  <c r="AI23" i="273" s="1"/>
  <c r="CA22" i="273"/>
  <c r="BT21" i="273"/>
  <c r="BT20" i="273"/>
  <c r="CF19" i="273"/>
  <c r="CF18" i="273"/>
  <c r="C18" i="273"/>
  <c r="BT17" i="273"/>
  <c r="BO17" i="273"/>
  <c r="BN17" i="273"/>
  <c r="BM17" i="273"/>
  <c r="BL17" i="273"/>
  <c r="BK17" i="273"/>
  <c r="BJ17" i="273"/>
  <c r="W17" i="273"/>
  <c r="V17" i="273"/>
  <c r="S17" i="273"/>
  <c r="R17" i="273"/>
  <c r="O17" i="273"/>
  <c r="N17" i="273"/>
  <c r="L17" i="273"/>
  <c r="BT16" i="273"/>
  <c r="BO16" i="273"/>
  <c r="BN16" i="273"/>
  <c r="BM16" i="273"/>
  <c r="BL16" i="273"/>
  <c r="BK16" i="273"/>
  <c r="BJ16" i="273"/>
  <c r="X16" i="273"/>
  <c r="U16" i="273"/>
  <c r="T16" i="273"/>
  <c r="Q16" i="273"/>
  <c r="P16" i="273"/>
  <c r="M16" i="273"/>
  <c r="L16" i="273"/>
  <c r="CA15" i="273"/>
  <c r="BO15" i="273"/>
  <c r="BN15" i="273"/>
  <c r="BM15" i="273"/>
  <c r="BL15" i="273"/>
  <c r="BK15" i="273"/>
  <c r="BJ15" i="273"/>
  <c r="X15" i="273"/>
  <c r="V15" i="273"/>
  <c r="T15" i="273"/>
  <c r="R15" i="273"/>
  <c r="P15" i="273"/>
  <c r="N15" i="273"/>
  <c r="L15" i="273"/>
  <c r="CA14" i="273"/>
  <c r="BO14" i="273"/>
  <c r="BN14" i="273"/>
  <c r="BM14" i="273"/>
  <c r="BL14" i="273"/>
  <c r="BK14" i="273"/>
  <c r="BJ14" i="273"/>
  <c r="W14" i="273"/>
  <c r="U14" i="273"/>
  <c r="S14" i="273"/>
  <c r="Q14" i="273"/>
  <c r="O14" i="273"/>
  <c r="M14" i="273"/>
  <c r="L14" i="273"/>
  <c r="BT13" i="273"/>
  <c r="BO13" i="273"/>
  <c r="BN13" i="273"/>
  <c r="BM13" i="273"/>
  <c r="BL13" i="273"/>
  <c r="BK13" i="273"/>
  <c r="BJ13" i="273"/>
  <c r="X13" i="273"/>
  <c r="W13" i="273"/>
  <c r="T13" i="273"/>
  <c r="S13" i="273"/>
  <c r="P13" i="273"/>
  <c r="O13" i="273"/>
  <c r="L13" i="273"/>
  <c r="H13" i="273"/>
  <c r="H16" i="273" s="1"/>
  <c r="C13" i="273"/>
  <c r="H14" i="273" s="1"/>
  <c r="BT12" i="273"/>
  <c r="BO12" i="273"/>
  <c r="BN12" i="273"/>
  <c r="BM12" i="273"/>
  <c r="BL12" i="273"/>
  <c r="BK12" i="273"/>
  <c r="BJ12" i="273"/>
  <c r="V12" i="273"/>
  <c r="U12" i="273"/>
  <c r="U18" i="273" s="1"/>
  <c r="AB12" i="273" s="1"/>
  <c r="AL12" i="273" s="1"/>
  <c r="AW12" i="273" s="1"/>
  <c r="R12" i="273"/>
  <c r="Q12" i="273"/>
  <c r="N12" i="273"/>
  <c r="M12" i="273"/>
  <c r="M18" i="273" s="1"/>
  <c r="Z12" i="273" s="1"/>
  <c r="L12" i="273"/>
  <c r="H12" i="273"/>
  <c r="C17" i="273" s="1"/>
  <c r="C12" i="273"/>
  <c r="C16" i="273" s="1"/>
  <c r="C95" i="272"/>
  <c r="BO94" i="272"/>
  <c r="BN94" i="272"/>
  <c r="BM94" i="272"/>
  <c r="BL94" i="272"/>
  <c r="BK94" i="272"/>
  <c r="BJ94" i="272"/>
  <c r="W94" i="272"/>
  <c r="V94" i="272"/>
  <c r="S94" i="272"/>
  <c r="R94" i="272"/>
  <c r="O94" i="272"/>
  <c r="N94" i="272"/>
  <c r="L94" i="272"/>
  <c r="BO93" i="272"/>
  <c r="BN93" i="272"/>
  <c r="BM93" i="272"/>
  <c r="BL93" i="272"/>
  <c r="BK93" i="272"/>
  <c r="BJ93" i="272"/>
  <c r="X93" i="272"/>
  <c r="U93" i="272"/>
  <c r="T93" i="272"/>
  <c r="Q93" i="272"/>
  <c r="P93" i="272"/>
  <c r="M93" i="272"/>
  <c r="L93" i="272"/>
  <c r="BO92" i="272"/>
  <c r="BN92" i="272"/>
  <c r="BM92" i="272"/>
  <c r="BL92" i="272"/>
  <c r="BK92" i="272"/>
  <c r="BJ92" i="272"/>
  <c r="X92" i="272"/>
  <c r="V92" i="272"/>
  <c r="T92" i="272"/>
  <c r="R92" i="272"/>
  <c r="P92" i="272"/>
  <c r="N92" i="272"/>
  <c r="L92" i="272"/>
  <c r="BO91" i="272"/>
  <c r="BN91" i="272"/>
  <c r="BM91" i="272"/>
  <c r="BL91" i="272"/>
  <c r="BK91" i="272"/>
  <c r="BJ91" i="272"/>
  <c r="W91" i="272"/>
  <c r="U91" i="272"/>
  <c r="S91" i="272"/>
  <c r="Q91" i="272"/>
  <c r="O91" i="272"/>
  <c r="M91" i="272"/>
  <c r="L91" i="272"/>
  <c r="BO90" i="272"/>
  <c r="BN90" i="272"/>
  <c r="BM90" i="272"/>
  <c r="BL90" i="272"/>
  <c r="BK90" i="272"/>
  <c r="BJ90" i="272"/>
  <c r="X90" i="272"/>
  <c r="W90" i="272"/>
  <c r="T90" i="272"/>
  <c r="S90" i="272"/>
  <c r="P90" i="272"/>
  <c r="O90" i="272"/>
  <c r="L90" i="272"/>
  <c r="H90" i="272"/>
  <c r="H93" i="272" s="1"/>
  <c r="C90" i="272"/>
  <c r="H94" i="272" s="1"/>
  <c r="BO89" i="272"/>
  <c r="BN89" i="272"/>
  <c r="BM89" i="272"/>
  <c r="BL89" i="272"/>
  <c r="BK89" i="272"/>
  <c r="BJ89" i="272"/>
  <c r="V89" i="272"/>
  <c r="U89" i="272"/>
  <c r="R89" i="272"/>
  <c r="R95" i="272" s="1"/>
  <c r="AA90" i="272" s="1"/>
  <c r="Q89" i="272"/>
  <c r="N89" i="272"/>
  <c r="M89" i="272"/>
  <c r="L89" i="272"/>
  <c r="H89" i="272"/>
  <c r="C94" i="272" s="1"/>
  <c r="C89" i="272"/>
  <c r="C91" i="272" s="1"/>
  <c r="C84" i="272"/>
  <c r="BO83" i="272"/>
  <c r="BN83" i="272"/>
  <c r="BM83" i="272"/>
  <c r="BL83" i="272"/>
  <c r="BK83" i="272"/>
  <c r="BJ83" i="272"/>
  <c r="W83" i="272"/>
  <c r="V83" i="272"/>
  <c r="S83" i="272"/>
  <c r="R83" i="272"/>
  <c r="O83" i="272"/>
  <c r="N83" i="272"/>
  <c r="L83" i="272"/>
  <c r="BO82" i="272"/>
  <c r="BN82" i="272"/>
  <c r="BM82" i="272"/>
  <c r="BL82" i="272"/>
  <c r="BK82" i="272"/>
  <c r="BJ82" i="272"/>
  <c r="X82" i="272"/>
  <c r="U82" i="272"/>
  <c r="T82" i="272"/>
  <c r="Q82" i="272"/>
  <c r="P82" i="272"/>
  <c r="M82" i="272"/>
  <c r="L82" i="272"/>
  <c r="BO81" i="272"/>
  <c r="BN81" i="272"/>
  <c r="BM81" i="272"/>
  <c r="BL81" i="272"/>
  <c r="BK81" i="272"/>
  <c r="BJ81" i="272"/>
  <c r="X81" i="272"/>
  <c r="V81" i="272"/>
  <c r="T81" i="272"/>
  <c r="R81" i="272"/>
  <c r="P81" i="272"/>
  <c r="N81" i="272"/>
  <c r="L81" i="272"/>
  <c r="BO80" i="272"/>
  <c r="BN80" i="272"/>
  <c r="BM80" i="272"/>
  <c r="BL80" i="272"/>
  <c r="BK80" i="272"/>
  <c r="BJ80" i="272"/>
  <c r="W80" i="272"/>
  <c r="U80" i="272"/>
  <c r="S80" i="272"/>
  <c r="Q80" i="272"/>
  <c r="O80" i="272"/>
  <c r="M80" i="272"/>
  <c r="L80" i="272"/>
  <c r="BO79" i="272"/>
  <c r="BN79" i="272"/>
  <c r="BM79" i="272"/>
  <c r="BL79" i="272"/>
  <c r="BK79" i="272"/>
  <c r="BJ79" i="272"/>
  <c r="X79" i="272"/>
  <c r="W79" i="272"/>
  <c r="T79" i="272"/>
  <c r="S79" i="272"/>
  <c r="P79" i="272"/>
  <c r="O79" i="272"/>
  <c r="L79" i="272"/>
  <c r="H79" i="272"/>
  <c r="H81" i="272" s="1"/>
  <c r="C79" i="272"/>
  <c r="AI80" i="272" s="1"/>
  <c r="BO78" i="272"/>
  <c r="BN78" i="272"/>
  <c r="BM78" i="272"/>
  <c r="BL78" i="272"/>
  <c r="BK78" i="272"/>
  <c r="BJ78" i="272"/>
  <c r="V78" i="272"/>
  <c r="V84" i="272" s="1"/>
  <c r="AB79" i="272" s="1"/>
  <c r="AL79" i="272" s="1"/>
  <c r="AW79" i="272" s="1"/>
  <c r="U78" i="272"/>
  <c r="R78" i="272"/>
  <c r="Q78" i="272"/>
  <c r="Q84" i="272" s="1"/>
  <c r="AA78" i="272" s="1"/>
  <c r="N78" i="272"/>
  <c r="N84" i="272" s="1"/>
  <c r="Z79" i="272" s="1"/>
  <c r="M78" i="272"/>
  <c r="L78" i="272"/>
  <c r="H78" i="272"/>
  <c r="C83" i="272" s="1"/>
  <c r="C78" i="272"/>
  <c r="C82" i="272" s="1"/>
  <c r="BV77" i="272"/>
  <c r="BV76" i="272"/>
  <c r="CC75" i="272"/>
  <c r="CC74" i="272"/>
  <c r="BV73" i="272"/>
  <c r="C73" i="272"/>
  <c r="BV72" i="272"/>
  <c r="BO72" i="272"/>
  <c r="BN72" i="272"/>
  <c r="BM72" i="272"/>
  <c r="BL72" i="272"/>
  <c r="BK72" i="272"/>
  <c r="BJ72" i="272"/>
  <c r="W72" i="272"/>
  <c r="V72" i="272"/>
  <c r="S72" i="272"/>
  <c r="R72" i="272"/>
  <c r="O72" i="272"/>
  <c r="N72" i="272"/>
  <c r="L72" i="272"/>
  <c r="CH71" i="272"/>
  <c r="BO71" i="272"/>
  <c r="BN71" i="272"/>
  <c r="BM71" i="272"/>
  <c r="BL71" i="272"/>
  <c r="BK71" i="272"/>
  <c r="BJ71" i="272"/>
  <c r="X71" i="272"/>
  <c r="U71" i="272"/>
  <c r="T71" i="272"/>
  <c r="Q71" i="272"/>
  <c r="P71" i="272"/>
  <c r="M71" i="272"/>
  <c r="L71" i="272"/>
  <c r="CH70" i="272"/>
  <c r="BO70" i="272"/>
  <c r="BN70" i="272"/>
  <c r="BM70" i="272"/>
  <c r="BL70" i="272"/>
  <c r="BK70" i="272"/>
  <c r="BJ70" i="272"/>
  <c r="X70" i="272"/>
  <c r="V70" i="272"/>
  <c r="T70" i="272"/>
  <c r="R70" i="272"/>
  <c r="P70" i="272"/>
  <c r="N70" i="272"/>
  <c r="L70" i="272"/>
  <c r="BV69" i="272"/>
  <c r="BO69" i="272"/>
  <c r="BN69" i="272"/>
  <c r="BM69" i="272"/>
  <c r="BL69" i="272"/>
  <c r="BK69" i="272"/>
  <c r="BJ69" i="272"/>
  <c r="W69" i="272"/>
  <c r="U69" i="272"/>
  <c r="S69" i="272"/>
  <c r="Q69" i="272"/>
  <c r="O69" i="272"/>
  <c r="M69" i="272"/>
  <c r="L69" i="272"/>
  <c r="BV68" i="272"/>
  <c r="BO68" i="272"/>
  <c r="BN68" i="272"/>
  <c r="BM68" i="272"/>
  <c r="BL68" i="272"/>
  <c r="BK68" i="272"/>
  <c r="BJ68" i="272"/>
  <c r="X68" i="272"/>
  <c r="W68" i="272"/>
  <c r="T68" i="272"/>
  <c r="T73" i="272" s="1"/>
  <c r="AA70" i="272" s="1"/>
  <c r="S68" i="272"/>
  <c r="P68" i="272"/>
  <c r="O68" i="272"/>
  <c r="L68" i="272"/>
  <c r="H68" i="272"/>
  <c r="AI70" i="272" s="1"/>
  <c r="C68" i="272"/>
  <c r="H72" i="272" s="1"/>
  <c r="CC67" i="272"/>
  <c r="BO67" i="272"/>
  <c r="BN67" i="272"/>
  <c r="BM67" i="272"/>
  <c r="BL67" i="272"/>
  <c r="BK67" i="272"/>
  <c r="BJ67" i="272"/>
  <c r="V67" i="272"/>
  <c r="U67" i="272"/>
  <c r="U73" i="272" s="1"/>
  <c r="AB67" i="272" s="1"/>
  <c r="AL67" i="272" s="1"/>
  <c r="AW67" i="272" s="1"/>
  <c r="R67" i="272"/>
  <c r="R73" i="272" s="1"/>
  <c r="AA68" i="272" s="1"/>
  <c r="Q67" i="272"/>
  <c r="N67" i="272"/>
  <c r="M67" i="272"/>
  <c r="M73" i="272" s="1"/>
  <c r="Z67" i="272" s="1"/>
  <c r="L67" i="272"/>
  <c r="H67" i="272"/>
  <c r="C70" i="272" s="1"/>
  <c r="C67" i="272"/>
  <c r="C71" i="272" s="1"/>
  <c r="CM66" i="272"/>
  <c r="CC66" i="272"/>
  <c r="CM65" i="272"/>
  <c r="BV65" i="272"/>
  <c r="BV64" i="272"/>
  <c r="C62" i="272"/>
  <c r="BV61" i="272"/>
  <c r="BO61" i="272"/>
  <c r="BN61" i="272"/>
  <c r="BM61" i="272"/>
  <c r="BL61" i="272"/>
  <c r="BK61" i="272"/>
  <c r="BJ61" i="272"/>
  <c r="W61" i="272"/>
  <c r="V61" i="272"/>
  <c r="S61" i="272"/>
  <c r="R61" i="272"/>
  <c r="O61" i="272"/>
  <c r="N61" i="272"/>
  <c r="L61" i="272"/>
  <c r="CM60" i="272"/>
  <c r="BV60" i="272"/>
  <c r="BO60" i="272"/>
  <c r="BN60" i="272"/>
  <c r="BM60" i="272"/>
  <c r="BL60" i="272"/>
  <c r="BK60" i="272"/>
  <c r="BJ60" i="272"/>
  <c r="X60" i="272"/>
  <c r="U60" i="272"/>
  <c r="T60" i="272"/>
  <c r="Q60" i="272"/>
  <c r="P60" i="272"/>
  <c r="M60" i="272"/>
  <c r="L60" i="272"/>
  <c r="CM59" i="272"/>
  <c r="CC59" i="272"/>
  <c r="BO59" i="272"/>
  <c r="BN59" i="272"/>
  <c r="BM59" i="272"/>
  <c r="BL59" i="272"/>
  <c r="BK59" i="272"/>
  <c r="BJ59" i="272"/>
  <c r="X59" i="272"/>
  <c r="V59" i="272"/>
  <c r="T59" i="272"/>
  <c r="R59" i="272"/>
  <c r="P59" i="272"/>
  <c r="N59" i="272"/>
  <c r="L59" i="272"/>
  <c r="CC58" i="272"/>
  <c r="BO58" i="272"/>
  <c r="BN58" i="272"/>
  <c r="BM58" i="272"/>
  <c r="BL58" i="272"/>
  <c r="BK58" i="272"/>
  <c r="BJ58" i="272"/>
  <c r="W58" i="272"/>
  <c r="U58" i="272"/>
  <c r="S58" i="272"/>
  <c r="Q58" i="272"/>
  <c r="O58" i="272"/>
  <c r="M58" i="272"/>
  <c r="L58" i="272"/>
  <c r="BV57" i="272"/>
  <c r="BO57" i="272"/>
  <c r="BN57" i="272"/>
  <c r="BM57" i="272"/>
  <c r="BL57" i="272"/>
  <c r="BK57" i="272"/>
  <c r="BJ57" i="272"/>
  <c r="X57" i="272"/>
  <c r="W57" i="272"/>
  <c r="T57" i="272"/>
  <c r="T62" i="272" s="1"/>
  <c r="AA59" i="272" s="1"/>
  <c r="S57" i="272"/>
  <c r="P57" i="272"/>
  <c r="O57" i="272"/>
  <c r="L57" i="272"/>
  <c r="H57" i="272"/>
  <c r="H60" i="272" s="1"/>
  <c r="C57" i="272"/>
  <c r="H58" i="272" s="1"/>
  <c r="BV56" i="272"/>
  <c r="BO56" i="272"/>
  <c r="BN56" i="272"/>
  <c r="BM56" i="272"/>
  <c r="BL56" i="272"/>
  <c r="BK56" i="272"/>
  <c r="BJ56" i="272"/>
  <c r="V56" i="272"/>
  <c r="U56" i="272"/>
  <c r="R56" i="272"/>
  <c r="R62" i="272" s="1"/>
  <c r="AA57" i="272" s="1"/>
  <c r="Q56" i="272"/>
  <c r="N56" i="272"/>
  <c r="M56" i="272"/>
  <c r="L56" i="272"/>
  <c r="H56" i="272"/>
  <c r="C61" i="272" s="1"/>
  <c r="C56" i="272"/>
  <c r="C60" i="272" s="1"/>
  <c r="CH55" i="272"/>
  <c r="CH54" i="272"/>
  <c r="BV53" i="272"/>
  <c r="BV52" i="272"/>
  <c r="CC51" i="272"/>
  <c r="C51" i="272"/>
  <c r="CC50" i="272"/>
  <c r="BO50" i="272"/>
  <c r="BN50" i="272"/>
  <c r="BM50" i="272"/>
  <c r="BL50" i="272"/>
  <c r="BK50" i="272"/>
  <c r="BJ50" i="272"/>
  <c r="W50" i="272"/>
  <c r="V50" i="272"/>
  <c r="S50" i="272"/>
  <c r="R50" i="272"/>
  <c r="O50" i="272"/>
  <c r="N50" i="272"/>
  <c r="L50" i="272"/>
  <c r="BV49" i="272"/>
  <c r="BO49" i="272"/>
  <c r="BN49" i="272"/>
  <c r="BM49" i="272"/>
  <c r="BL49" i="272"/>
  <c r="BK49" i="272"/>
  <c r="BJ49" i="272"/>
  <c r="X49" i="272"/>
  <c r="U49" i="272"/>
  <c r="T49" i="272"/>
  <c r="Q49" i="272"/>
  <c r="P49" i="272"/>
  <c r="M49" i="272"/>
  <c r="L49" i="272"/>
  <c r="BV48" i="272"/>
  <c r="BO48" i="272"/>
  <c r="BN48" i="272"/>
  <c r="BM48" i="272"/>
  <c r="BL48" i="272"/>
  <c r="BK48" i="272"/>
  <c r="BJ48" i="272"/>
  <c r="X48" i="272"/>
  <c r="V48" i="272"/>
  <c r="T48" i="272"/>
  <c r="R48" i="272"/>
  <c r="P48" i="272"/>
  <c r="N48" i="272"/>
  <c r="L48" i="272"/>
  <c r="BO47" i="272"/>
  <c r="BN47" i="272"/>
  <c r="BM47" i="272"/>
  <c r="BL47" i="272"/>
  <c r="BK47" i="272"/>
  <c r="BJ47" i="272"/>
  <c r="W47" i="272"/>
  <c r="U47" i="272"/>
  <c r="S47" i="272"/>
  <c r="Q47" i="272"/>
  <c r="O47" i="272"/>
  <c r="M47" i="272"/>
  <c r="L47" i="272"/>
  <c r="BO46" i="272"/>
  <c r="BN46" i="272"/>
  <c r="BM46" i="272"/>
  <c r="BL46" i="272"/>
  <c r="BK46" i="272"/>
  <c r="BJ46" i="272"/>
  <c r="X46" i="272"/>
  <c r="W46" i="272"/>
  <c r="T46" i="272"/>
  <c r="T51" i="272" s="1"/>
  <c r="AA48" i="272" s="1"/>
  <c r="S46" i="272"/>
  <c r="P46" i="272"/>
  <c r="O46" i="272"/>
  <c r="L46" i="272"/>
  <c r="H46" i="272"/>
  <c r="H48" i="272" s="1"/>
  <c r="C46" i="272"/>
  <c r="AI47" i="272" s="1"/>
  <c r="BO45" i="272"/>
  <c r="BN45" i="272"/>
  <c r="BM45" i="272"/>
  <c r="BL45" i="272"/>
  <c r="BK45" i="272"/>
  <c r="BJ45" i="272"/>
  <c r="V45" i="272"/>
  <c r="V51" i="272" s="1"/>
  <c r="AB46" i="272" s="1"/>
  <c r="AL46" i="272" s="1"/>
  <c r="AW46" i="272" s="1"/>
  <c r="U45" i="272"/>
  <c r="R45" i="272"/>
  <c r="R51" i="272" s="1"/>
  <c r="AA46" i="272" s="1"/>
  <c r="Q45" i="272"/>
  <c r="Q51" i="272" s="1"/>
  <c r="AA45" i="272" s="1"/>
  <c r="N45" i="272"/>
  <c r="N51" i="272" s="1"/>
  <c r="Z46" i="272" s="1"/>
  <c r="M45" i="272"/>
  <c r="L45" i="272"/>
  <c r="H45" i="272"/>
  <c r="C50" i="272" s="1"/>
  <c r="C45" i="272"/>
  <c r="C49" i="272" s="1"/>
  <c r="BT41" i="272"/>
  <c r="BT40" i="272"/>
  <c r="C40" i="272"/>
  <c r="CA39" i="272"/>
  <c r="BO39" i="272"/>
  <c r="BN39" i="272"/>
  <c r="BM39" i="272"/>
  <c r="BL39" i="272"/>
  <c r="BK39" i="272"/>
  <c r="BJ39" i="272"/>
  <c r="W39" i="272"/>
  <c r="V39" i="272"/>
  <c r="S39" i="272"/>
  <c r="R39" i="272"/>
  <c r="O39" i="272"/>
  <c r="N39" i="272"/>
  <c r="L39" i="272"/>
  <c r="CA38" i="272"/>
  <c r="BO38" i="272"/>
  <c r="BN38" i="272"/>
  <c r="BM38" i="272"/>
  <c r="BL38" i="272"/>
  <c r="BK38" i="272"/>
  <c r="BJ38" i="272"/>
  <c r="X38" i="272"/>
  <c r="U38" i="272"/>
  <c r="T38" i="272"/>
  <c r="Q38" i="272"/>
  <c r="P38" i="272"/>
  <c r="M38" i="272"/>
  <c r="L38" i="272"/>
  <c r="BT37" i="272"/>
  <c r="BO37" i="272"/>
  <c r="BN37" i="272"/>
  <c r="BM37" i="272"/>
  <c r="BL37" i="272"/>
  <c r="BK37" i="272"/>
  <c r="BJ37" i="272"/>
  <c r="X37" i="272"/>
  <c r="V37" i="272"/>
  <c r="T37" i="272"/>
  <c r="R37" i="272"/>
  <c r="P37" i="272"/>
  <c r="N37" i="272"/>
  <c r="L37" i="272"/>
  <c r="BT36" i="272"/>
  <c r="BO36" i="272"/>
  <c r="BN36" i="272"/>
  <c r="BM36" i="272"/>
  <c r="BL36" i="272"/>
  <c r="BK36" i="272"/>
  <c r="BJ36" i="272"/>
  <c r="W36" i="272"/>
  <c r="U36" i="272"/>
  <c r="S36" i="272"/>
  <c r="Q36" i="272"/>
  <c r="O36" i="272"/>
  <c r="M36" i="272"/>
  <c r="L36" i="272"/>
  <c r="CF35" i="272"/>
  <c r="BO35" i="272"/>
  <c r="BN35" i="272"/>
  <c r="BM35" i="272"/>
  <c r="BL35" i="272"/>
  <c r="BK35" i="272"/>
  <c r="BJ35" i="272"/>
  <c r="X35" i="272"/>
  <c r="X40" i="272" s="1"/>
  <c r="AB37" i="272" s="1"/>
  <c r="AL37" i="272" s="1"/>
  <c r="AW37" i="272" s="1"/>
  <c r="W35" i="272"/>
  <c r="T35" i="272"/>
  <c r="S35" i="272"/>
  <c r="P35" i="272"/>
  <c r="P40" i="272" s="1"/>
  <c r="Z37" i="272" s="1"/>
  <c r="O35" i="272"/>
  <c r="L35" i="272"/>
  <c r="H35" i="272"/>
  <c r="AI37" i="272" s="1"/>
  <c r="C35" i="272"/>
  <c r="H39" i="272" s="1"/>
  <c r="CF34" i="272"/>
  <c r="BO34" i="272"/>
  <c r="BN34" i="272"/>
  <c r="BM34" i="272"/>
  <c r="BL34" i="272"/>
  <c r="BK34" i="272"/>
  <c r="BJ34" i="272"/>
  <c r="V34" i="272"/>
  <c r="U34" i="272"/>
  <c r="R34" i="272"/>
  <c r="Q34" i="272"/>
  <c r="N34" i="272"/>
  <c r="M34" i="272"/>
  <c r="L34" i="272"/>
  <c r="H34" i="272"/>
  <c r="C37" i="272" s="1"/>
  <c r="C34" i="272"/>
  <c r="C38" i="272" s="1"/>
  <c r="BT33" i="272"/>
  <c r="BT32" i="272"/>
  <c r="CA31" i="272"/>
  <c r="CA30" i="272"/>
  <c r="CQ29" i="272"/>
  <c r="BT29" i="272"/>
  <c r="C29" i="272"/>
  <c r="BT28" i="272"/>
  <c r="BO28" i="272"/>
  <c r="BN28" i="272"/>
  <c r="BM28" i="272"/>
  <c r="BL28" i="272"/>
  <c r="BK28" i="272"/>
  <c r="BJ28" i="272"/>
  <c r="W28" i="272"/>
  <c r="V28" i="272"/>
  <c r="S28" i="272"/>
  <c r="R28" i="272"/>
  <c r="O28" i="272"/>
  <c r="N28" i="272"/>
  <c r="L28" i="272"/>
  <c r="BO27" i="272"/>
  <c r="BN27" i="272"/>
  <c r="BM27" i="272"/>
  <c r="BL27" i="272"/>
  <c r="BK27" i="272"/>
  <c r="BJ27" i="272"/>
  <c r="X27" i="272"/>
  <c r="U27" i="272"/>
  <c r="T27" i="272"/>
  <c r="Q27" i="272"/>
  <c r="P27" i="272"/>
  <c r="M27" i="272"/>
  <c r="L27" i="272"/>
  <c r="BO26" i="272"/>
  <c r="BN26" i="272"/>
  <c r="BM26" i="272"/>
  <c r="BL26" i="272"/>
  <c r="BK26" i="272"/>
  <c r="BJ26" i="272"/>
  <c r="X26" i="272"/>
  <c r="V26" i="272"/>
  <c r="T26" i="272"/>
  <c r="R26" i="272"/>
  <c r="P26" i="272"/>
  <c r="N26" i="272"/>
  <c r="L26" i="272"/>
  <c r="BT25" i="272"/>
  <c r="BO25" i="272"/>
  <c r="BN25" i="272"/>
  <c r="BM25" i="272"/>
  <c r="BL25" i="272"/>
  <c r="BK25" i="272"/>
  <c r="BJ25" i="272"/>
  <c r="W25" i="272"/>
  <c r="U25" i="272"/>
  <c r="S25" i="272"/>
  <c r="Q25" i="272"/>
  <c r="O25" i="272"/>
  <c r="M25" i="272"/>
  <c r="L25" i="272"/>
  <c r="CK24" i="272"/>
  <c r="BT24" i="272"/>
  <c r="BO24" i="272"/>
  <c r="BN24" i="272"/>
  <c r="BM24" i="272"/>
  <c r="BL24" i="272"/>
  <c r="BK24" i="272"/>
  <c r="BJ24" i="272"/>
  <c r="X24" i="272"/>
  <c r="W24" i="272"/>
  <c r="W29" i="272" s="1"/>
  <c r="AB25" i="272" s="1"/>
  <c r="AL25" i="272" s="1"/>
  <c r="AW25" i="272" s="1"/>
  <c r="T24" i="272"/>
  <c r="T29" i="272" s="1"/>
  <c r="AA26" i="272" s="1"/>
  <c r="S24" i="272"/>
  <c r="S29" i="272" s="1"/>
  <c r="AA25" i="272" s="1"/>
  <c r="P24" i="272"/>
  <c r="O24" i="272"/>
  <c r="O29" i="272" s="1"/>
  <c r="Z25" i="272" s="1"/>
  <c r="L24" i="272"/>
  <c r="H24" i="272"/>
  <c r="AI26" i="272" s="1"/>
  <c r="C24" i="272"/>
  <c r="AI25" i="272" s="1"/>
  <c r="CQ23" i="272"/>
  <c r="CK23" i="272"/>
  <c r="CA23" i="272"/>
  <c r="BO23" i="272"/>
  <c r="BN23" i="272"/>
  <c r="BM23" i="272"/>
  <c r="BL23" i="272"/>
  <c r="BK23" i="272"/>
  <c r="BJ23" i="272"/>
  <c r="V23" i="272"/>
  <c r="V29" i="272" s="1"/>
  <c r="AB24" i="272" s="1"/>
  <c r="AL24" i="272" s="1"/>
  <c r="AW24" i="272" s="1"/>
  <c r="U23" i="272"/>
  <c r="R23" i="272"/>
  <c r="Q23" i="272"/>
  <c r="Q29" i="272" s="1"/>
  <c r="AA23" i="272" s="1"/>
  <c r="N23" i="272"/>
  <c r="N29" i="272" s="1"/>
  <c r="Z24" i="272" s="1"/>
  <c r="M23" i="272"/>
  <c r="L23" i="272"/>
  <c r="H23" i="272"/>
  <c r="C28" i="272" s="1"/>
  <c r="C23" i="272"/>
  <c r="C27" i="272" s="1"/>
  <c r="CA22" i="272"/>
  <c r="BT21" i="272"/>
  <c r="BT20" i="272"/>
  <c r="CF19" i="272"/>
  <c r="CF18" i="272"/>
  <c r="C18" i="272"/>
  <c r="BT17" i="272"/>
  <c r="BO17" i="272"/>
  <c r="BN17" i="272"/>
  <c r="BM17" i="272"/>
  <c r="BL17" i="272"/>
  <c r="BK17" i="272"/>
  <c r="BJ17" i="272"/>
  <c r="W17" i="272"/>
  <c r="V17" i="272"/>
  <c r="S17" i="272"/>
  <c r="R17" i="272"/>
  <c r="O17" i="272"/>
  <c r="N17" i="272"/>
  <c r="L17" i="272"/>
  <c r="BT16" i="272"/>
  <c r="BO16" i="272"/>
  <c r="BN16" i="272"/>
  <c r="BM16" i="272"/>
  <c r="BL16" i="272"/>
  <c r="BK16" i="272"/>
  <c r="BJ16" i="272"/>
  <c r="X16" i="272"/>
  <c r="U16" i="272"/>
  <c r="T16" i="272"/>
  <c r="Q16" i="272"/>
  <c r="P16" i="272"/>
  <c r="M16" i="272"/>
  <c r="L16" i="272"/>
  <c r="CA15" i="272"/>
  <c r="BO15" i="272"/>
  <c r="BN15" i="272"/>
  <c r="BM15" i="272"/>
  <c r="BL15" i="272"/>
  <c r="BK15" i="272"/>
  <c r="BJ15" i="272"/>
  <c r="X15" i="272"/>
  <c r="V15" i="272"/>
  <c r="T15" i="272"/>
  <c r="R15" i="272"/>
  <c r="P15" i="272"/>
  <c r="N15" i="272"/>
  <c r="L15" i="272"/>
  <c r="CA14" i="272"/>
  <c r="BO14" i="272"/>
  <c r="BN14" i="272"/>
  <c r="BM14" i="272"/>
  <c r="BL14" i="272"/>
  <c r="BK14" i="272"/>
  <c r="BJ14" i="272"/>
  <c r="W14" i="272"/>
  <c r="U14" i="272"/>
  <c r="S14" i="272"/>
  <c r="Q14" i="272"/>
  <c r="O14" i="272"/>
  <c r="M14" i="272"/>
  <c r="L14" i="272"/>
  <c r="BT13" i="272"/>
  <c r="BO13" i="272"/>
  <c r="BN13" i="272"/>
  <c r="BM13" i="272"/>
  <c r="BL13" i="272"/>
  <c r="BK13" i="272"/>
  <c r="BJ13" i="272"/>
  <c r="X13" i="272"/>
  <c r="W13" i="272"/>
  <c r="T13" i="272"/>
  <c r="T18" i="272" s="1"/>
  <c r="AA15" i="272" s="1"/>
  <c r="S13" i="272"/>
  <c r="P13" i="272"/>
  <c r="O13" i="272"/>
  <c r="L13" i="272"/>
  <c r="H13" i="272"/>
  <c r="AI15" i="272" s="1"/>
  <c r="C13" i="272"/>
  <c r="H17" i="272" s="1"/>
  <c r="BT12" i="272"/>
  <c r="BO12" i="272"/>
  <c r="BN12" i="272"/>
  <c r="BM12" i="272"/>
  <c r="BL12" i="272"/>
  <c r="BK12" i="272"/>
  <c r="BJ12" i="272"/>
  <c r="V12" i="272"/>
  <c r="U12" i="272"/>
  <c r="R12" i="272"/>
  <c r="Q12" i="272"/>
  <c r="N12" i="272"/>
  <c r="M12" i="272"/>
  <c r="L12" i="272"/>
  <c r="H12" i="272"/>
  <c r="C15" i="272" s="1"/>
  <c r="C12" i="272"/>
  <c r="C16" i="272" s="1"/>
  <c r="C95" i="271"/>
  <c r="BO94" i="271"/>
  <c r="BN94" i="271"/>
  <c r="BM94" i="271"/>
  <c r="BL94" i="271"/>
  <c r="BK94" i="271"/>
  <c r="BJ94" i="271"/>
  <c r="W94" i="271"/>
  <c r="V94" i="271"/>
  <c r="S94" i="271"/>
  <c r="R94" i="271"/>
  <c r="O94" i="271"/>
  <c r="N94" i="271"/>
  <c r="L94" i="271"/>
  <c r="BO93" i="271"/>
  <c r="BN93" i="271"/>
  <c r="BM93" i="271"/>
  <c r="BL93" i="271"/>
  <c r="BK93" i="271"/>
  <c r="BJ93" i="271"/>
  <c r="X93" i="271"/>
  <c r="U93" i="271"/>
  <c r="T93" i="271"/>
  <c r="Q93" i="271"/>
  <c r="P93" i="271"/>
  <c r="M93" i="271"/>
  <c r="L93" i="271"/>
  <c r="BO92" i="271"/>
  <c r="BN92" i="271"/>
  <c r="BM92" i="271"/>
  <c r="BL92" i="271"/>
  <c r="BK92" i="271"/>
  <c r="BJ92" i="271"/>
  <c r="X92" i="271"/>
  <c r="V92" i="271"/>
  <c r="T92" i="271"/>
  <c r="R92" i="271"/>
  <c r="P92" i="271"/>
  <c r="N92" i="271"/>
  <c r="L92" i="271"/>
  <c r="BO91" i="271"/>
  <c r="BN91" i="271"/>
  <c r="BM91" i="271"/>
  <c r="BL91" i="271"/>
  <c r="BK91" i="271"/>
  <c r="BJ91" i="271"/>
  <c r="W91" i="271"/>
  <c r="U91" i="271"/>
  <c r="S91" i="271"/>
  <c r="Q91" i="271"/>
  <c r="O91" i="271"/>
  <c r="M91" i="271"/>
  <c r="L91" i="271"/>
  <c r="BO90" i="271"/>
  <c r="BN90" i="271"/>
  <c r="BM90" i="271"/>
  <c r="BL90" i="271"/>
  <c r="BK90" i="271"/>
  <c r="BJ90" i="271"/>
  <c r="X90" i="271"/>
  <c r="W90" i="271"/>
  <c r="T90" i="271"/>
  <c r="S90" i="271"/>
  <c r="P90" i="271"/>
  <c r="O90" i="271"/>
  <c r="L90" i="271"/>
  <c r="H90" i="271"/>
  <c r="AI92" i="271" s="1"/>
  <c r="C90" i="271"/>
  <c r="H91" i="271" s="1"/>
  <c r="BO89" i="271"/>
  <c r="BN89" i="271"/>
  <c r="BM89" i="271"/>
  <c r="BL89" i="271"/>
  <c r="BK89" i="271"/>
  <c r="BJ89" i="271"/>
  <c r="V89" i="271"/>
  <c r="U89" i="271"/>
  <c r="R89" i="271"/>
  <c r="Q89" i="271"/>
  <c r="Q95" i="271" s="1"/>
  <c r="AA89" i="271" s="1"/>
  <c r="N89" i="271"/>
  <c r="M89" i="271"/>
  <c r="L89" i="271"/>
  <c r="H89" i="271"/>
  <c r="C94" i="271" s="1"/>
  <c r="C89" i="271"/>
  <c r="C93" i="271" s="1"/>
  <c r="C84" i="271"/>
  <c r="BO83" i="271"/>
  <c r="BN83" i="271"/>
  <c r="BM83" i="271"/>
  <c r="BL83" i="271"/>
  <c r="BK83" i="271"/>
  <c r="BJ83" i="271"/>
  <c r="W83" i="271"/>
  <c r="V83" i="271"/>
  <c r="S83" i="271"/>
  <c r="R83" i="271"/>
  <c r="O83" i="271"/>
  <c r="N83" i="271"/>
  <c r="L83" i="271"/>
  <c r="BO82" i="271"/>
  <c r="BN82" i="271"/>
  <c r="BM82" i="271"/>
  <c r="BL82" i="271"/>
  <c r="BK82" i="271"/>
  <c r="BJ82" i="271"/>
  <c r="X82" i="271"/>
  <c r="U82" i="271"/>
  <c r="T82" i="271"/>
  <c r="Q82" i="271"/>
  <c r="P82" i="271"/>
  <c r="M82" i="271"/>
  <c r="L82" i="271"/>
  <c r="BO81" i="271"/>
  <c r="BN81" i="271"/>
  <c r="BM81" i="271"/>
  <c r="BL81" i="271"/>
  <c r="BK81" i="271"/>
  <c r="BJ81" i="271"/>
  <c r="X81" i="271"/>
  <c r="V81" i="271"/>
  <c r="T81" i="271"/>
  <c r="R81" i="271"/>
  <c r="P81" i="271"/>
  <c r="N81" i="271"/>
  <c r="L81" i="271"/>
  <c r="BO80" i="271"/>
  <c r="BN80" i="271"/>
  <c r="BM80" i="271"/>
  <c r="BL80" i="271"/>
  <c r="BK80" i="271"/>
  <c r="BJ80" i="271"/>
  <c r="W80" i="271"/>
  <c r="U80" i="271"/>
  <c r="S80" i="271"/>
  <c r="Q80" i="271"/>
  <c r="O80" i="271"/>
  <c r="M80" i="271"/>
  <c r="L80" i="271"/>
  <c r="BO79" i="271"/>
  <c r="BN79" i="271"/>
  <c r="BM79" i="271"/>
  <c r="BL79" i="271"/>
  <c r="BK79" i="271"/>
  <c r="BJ79" i="271"/>
  <c r="X79" i="271"/>
  <c r="W79" i="271"/>
  <c r="T79" i="271"/>
  <c r="S79" i="271"/>
  <c r="P79" i="271"/>
  <c r="O79" i="271"/>
  <c r="L79" i="271"/>
  <c r="H79" i="271"/>
  <c r="H82" i="271" s="1"/>
  <c r="C79" i="271"/>
  <c r="H83" i="271" s="1"/>
  <c r="BO78" i="271"/>
  <c r="BN78" i="271"/>
  <c r="BM78" i="271"/>
  <c r="BL78" i="271"/>
  <c r="BK78" i="271"/>
  <c r="BJ78" i="271"/>
  <c r="V78" i="271"/>
  <c r="U78" i="271"/>
  <c r="R78" i="271"/>
  <c r="Q78" i="271"/>
  <c r="Q84" i="271" s="1"/>
  <c r="AA78" i="271" s="1"/>
  <c r="N78" i="271"/>
  <c r="M78" i="271"/>
  <c r="L78" i="271"/>
  <c r="H78" i="271"/>
  <c r="C81" i="271" s="1"/>
  <c r="C78" i="271"/>
  <c r="AI78" i="271" s="1"/>
  <c r="BV77" i="271"/>
  <c r="BV76" i="271"/>
  <c r="CC75" i="271"/>
  <c r="CC74" i="271"/>
  <c r="BV73" i="271"/>
  <c r="C73" i="271"/>
  <c r="BV72" i="271"/>
  <c r="BO72" i="271"/>
  <c r="BN72" i="271"/>
  <c r="BM72" i="271"/>
  <c r="BL72" i="271"/>
  <c r="BK72" i="271"/>
  <c r="BJ72" i="271"/>
  <c r="W72" i="271"/>
  <c r="V72" i="271"/>
  <c r="S72" i="271"/>
  <c r="R72" i="271"/>
  <c r="O72" i="271"/>
  <c r="N72" i="271"/>
  <c r="L72" i="271"/>
  <c r="CH71" i="271"/>
  <c r="BO71" i="271"/>
  <c r="BN71" i="271"/>
  <c r="BM71" i="271"/>
  <c r="BL71" i="271"/>
  <c r="BK71" i="271"/>
  <c r="BJ71" i="271"/>
  <c r="X71" i="271"/>
  <c r="U71" i="271"/>
  <c r="T71" i="271"/>
  <c r="Q71" i="271"/>
  <c r="P71" i="271"/>
  <c r="M71" i="271"/>
  <c r="L71" i="271"/>
  <c r="CH70" i="271"/>
  <c r="BO70" i="271"/>
  <c r="BN70" i="271"/>
  <c r="BM70" i="271"/>
  <c r="BL70" i="271"/>
  <c r="BK70" i="271"/>
  <c r="BJ70" i="271"/>
  <c r="X70" i="271"/>
  <c r="V70" i="271"/>
  <c r="T70" i="271"/>
  <c r="R70" i="271"/>
  <c r="P70" i="271"/>
  <c r="N70" i="271"/>
  <c r="L70" i="271"/>
  <c r="BV69" i="271"/>
  <c r="BO69" i="271"/>
  <c r="BN69" i="271"/>
  <c r="BM69" i="271"/>
  <c r="BL69" i="271"/>
  <c r="BK69" i="271"/>
  <c r="BJ69" i="271"/>
  <c r="W69" i="271"/>
  <c r="U69" i="271"/>
  <c r="S69" i="271"/>
  <c r="Q69" i="271"/>
  <c r="O69" i="271"/>
  <c r="M69" i="271"/>
  <c r="L69" i="271"/>
  <c r="BV68" i="271"/>
  <c r="BO68" i="271"/>
  <c r="BN68" i="271"/>
  <c r="BM68" i="271"/>
  <c r="BL68" i="271"/>
  <c r="BK68" i="271"/>
  <c r="BJ68" i="271"/>
  <c r="X68" i="271"/>
  <c r="W68" i="271"/>
  <c r="T68" i="271"/>
  <c r="S68" i="271"/>
  <c r="P68" i="271"/>
  <c r="O68" i="271"/>
  <c r="L68" i="271"/>
  <c r="H68" i="271"/>
  <c r="H71" i="271" s="1"/>
  <c r="C68" i="271"/>
  <c r="AI69" i="271" s="1"/>
  <c r="CC67" i="271"/>
  <c r="BO67" i="271"/>
  <c r="BN67" i="271"/>
  <c r="BM67" i="271"/>
  <c r="BL67" i="271"/>
  <c r="BK67" i="271"/>
  <c r="BJ67" i="271"/>
  <c r="V67" i="271"/>
  <c r="U67" i="271"/>
  <c r="U73" i="271" s="1"/>
  <c r="AB67" i="271" s="1"/>
  <c r="AL67" i="271" s="1"/>
  <c r="AW67" i="271" s="1"/>
  <c r="R67" i="271"/>
  <c r="Q67" i="271"/>
  <c r="N67" i="271"/>
  <c r="M67" i="271"/>
  <c r="M73" i="271" s="1"/>
  <c r="Z67" i="271" s="1"/>
  <c r="L67" i="271"/>
  <c r="H67" i="271"/>
  <c r="C72" i="271" s="1"/>
  <c r="C67" i="271"/>
  <c r="C69" i="271" s="1"/>
  <c r="CM66" i="271"/>
  <c r="CC66" i="271"/>
  <c r="CM65" i="271"/>
  <c r="BV65" i="271"/>
  <c r="BV64" i="271"/>
  <c r="C62" i="271"/>
  <c r="BV61" i="271"/>
  <c r="BO61" i="271"/>
  <c r="BN61" i="271"/>
  <c r="BM61" i="271"/>
  <c r="BL61" i="271"/>
  <c r="BK61" i="271"/>
  <c r="BJ61" i="271"/>
  <c r="W61" i="271"/>
  <c r="V61" i="271"/>
  <c r="S61" i="271"/>
  <c r="R61" i="271"/>
  <c r="O61" i="271"/>
  <c r="N61" i="271"/>
  <c r="L61" i="271"/>
  <c r="CM60" i="271"/>
  <c r="BV60" i="271"/>
  <c r="BO60" i="271"/>
  <c r="BN60" i="271"/>
  <c r="BM60" i="271"/>
  <c r="BL60" i="271"/>
  <c r="BK60" i="271"/>
  <c r="BJ60" i="271"/>
  <c r="X60" i="271"/>
  <c r="U60" i="271"/>
  <c r="T60" i="271"/>
  <c r="Q60" i="271"/>
  <c r="P60" i="271"/>
  <c r="M60" i="271"/>
  <c r="L60" i="271"/>
  <c r="CM59" i="271"/>
  <c r="CC59" i="271"/>
  <c r="BO59" i="271"/>
  <c r="BN59" i="271"/>
  <c r="BM59" i="271"/>
  <c r="BL59" i="271"/>
  <c r="BK59" i="271"/>
  <c r="BJ59" i="271"/>
  <c r="X59" i="271"/>
  <c r="V59" i="271"/>
  <c r="T59" i="271"/>
  <c r="R59" i="271"/>
  <c r="P59" i="271"/>
  <c r="N59" i="271"/>
  <c r="L59" i="271"/>
  <c r="CC58" i="271"/>
  <c r="BO58" i="271"/>
  <c r="BN58" i="271"/>
  <c r="BM58" i="271"/>
  <c r="BL58" i="271"/>
  <c r="BK58" i="271"/>
  <c r="BJ58" i="271"/>
  <c r="W58" i="271"/>
  <c r="U58" i="271"/>
  <c r="S58" i="271"/>
  <c r="Q58" i="271"/>
  <c r="O58" i="271"/>
  <c r="M58" i="271"/>
  <c r="L58" i="271"/>
  <c r="BV57" i="271"/>
  <c r="BO57" i="271"/>
  <c r="BN57" i="271"/>
  <c r="BM57" i="271"/>
  <c r="BL57" i="271"/>
  <c r="BK57" i="271"/>
  <c r="BJ57" i="271"/>
  <c r="X57" i="271"/>
  <c r="W57" i="271"/>
  <c r="T57" i="271"/>
  <c r="S57" i="271"/>
  <c r="P57" i="271"/>
  <c r="O57" i="271"/>
  <c r="L57" i="271"/>
  <c r="H57" i="271"/>
  <c r="H59" i="271" s="1"/>
  <c r="C57" i="271"/>
  <c r="H61" i="271" s="1"/>
  <c r="BV56" i="271"/>
  <c r="BO56" i="271"/>
  <c r="BN56" i="271"/>
  <c r="BM56" i="271"/>
  <c r="BL56" i="271"/>
  <c r="BK56" i="271"/>
  <c r="BJ56" i="271"/>
  <c r="V56" i="271"/>
  <c r="U56" i="271"/>
  <c r="R56" i="271"/>
  <c r="Q56" i="271"/>
  <c r="N56" i="271"/>
  <c r="M56" i="271"/>
  <c r="L56" i="271"/>
  <c r="H56" i="271"/>
  <c r="C61" i="271" s="1"/>
  <c r="C56" i="271"/>
  <c r="C60" i="271" s="1"/>
  <c r="CH55" i="271"/>
  <c r="CH54" i="271"/>
  <c r="BV53" i="271"/>
  <c r="BV52" i="271"/>
  <c r="CC51" i="271"/>
  <c r="C51" i="271"/>
  <c r="CC50" i="271"/>
  <c r="BO50" i="271"/>
  <c r="BN50" i="271"/>
  <c r="BM50" i="271"/>
  <c r="BL50" i="271"/>
  <c r="BK50" i="271"/>
  <c r="BJ50" i="271"/>
  <c r="W50" i="271"/>
  <c r="V50" i="271"/>
  <c r="S50" i="271"/>
  <c r="R50" i="271"/>
  <c r="O50" i="271"/>
  <c r="N50" i="271"/>
  <c r="L50" i="271"/>
  <c r="BV49" i="271"/>
  <c r="BO49" i="271"/>
  <c r="BN49" i="271"/>
  <c r="BM49" i="271"/>
  <c r="BL49" i="271"/>
  <c r="BK49" i="271"/>
  <c r="BJ49" i="271"/>
  <c r="X49" i="271"/>
  <c r="U49" i="271"/>
  <c r="T49" i="271"/>
  <c r="Q49" i="271"/>
  <c r="P49" i="271"/>
  <c r="M49" i="271"/>
  <c r="L49" i="271"/>
  <c r="BV48" i="271"/>
  <c r="BO48" i="271"/>
  <c r="BN48" i="271"/>
  <c r="BM48" i="271"/>
  <c r="BL48" i="271"/>
  <c r="BK48" i="271"/>
  <c r="BJ48" i="271"/>
  <c r="X48" i="271"/>
  <c r="V48" i="271"/>
  <c r="T48" i="271"/>
  <c r="R48" i="271"/>
  <c r="P48" i="271"/>
  <c r="N48" i="271"/>
  <c r="L48" i="271"/>
  <c r="BO47" i="271"/>
  <c r="BN47" i="271"/>
  <c r="BM47" i="271"/>
  <c r="BL47" i="271"/>
  <c r="BK47" i="271"/>
  <c r="BJ47" i="271"/>
  <c r="W47" i="271"/>
  <c r="U47" i="271"/>
  <c r="S47" i="271"/>
  <c r="Q47" i="271"/>
  <c r="O47" i="271"/>
  <c r="M47" i="271"/>
  <c r="L47" i="271"/>
  <c r="BO46" i="271"/>
  <c r="BN46" i="271"/>
  <c r="BM46" i="271"/>
  <c r="BL46" i="271"/>
  <c r="BK46" i="271"/>
  <c r="BJ46" i="271"/>
  <c r="X46" i="271"/>
  <c r="W46" i="271"/>
  <c r="T46" i="271"/>
  <c r="S46" i="271"/>
  <c r="P46" i="271"/>
  <c r="O46" i="271"/>
  <c r="L46" i="271"/>
  <c r="H46" i="271"/>
  <c r="H49" i="271" s="1"/>
  <c r="C46" i="271"/>
  <c r="H50" i="271" s="1"/>
  <c r="BO45" i="271"/>
  <c r="BN45" i="271"/>
  <c r="BM45" i="271"/>
  <c r="BL45" i="271"/>
  <c r="BK45" i="271"/>
  <c r="BJ45" i="271"/>
  <c r="V45" i="271"/>
  <c r="V51" i="271" s="1"/>
  <c r="AB46" i="271" s="1"/>
  <c r="AL46" i="271" s="1"/>
  <c r="AW46" i="271" s="1"/>
  <c r="U45" i="271"/>
  <c r="R45" i="271"/>
  <c r="R51" i="271" s="1"/>
  <c r="AA46" i="271" s="1"/>
  <c r="Q45" i="271"/>
  <c r="N45" i="271"/>
  <c r="N51" i="271" s="1"/>
  <c r="Z46" i="271" s="1"/>
  <c r="M45" i="271"/>
  <c r="L45" i="271"/>
  <c r="H45" i="271"/>
  <c r="C48" i="271" s="1"/>
  <c r="C45" i="271"/>
  <c r="C49" i="271" s="1"/>
  <c r="BT41" i="271"/>
  <c r="BT40" i="271"/>
  <c r="C40" i="271"/>
  <c r="CA39" i="271"/>
  <c r="BO39" i="271"/>
  <c r="BN39" i="271"/>
  <c r="BM39" i="271"/>
  <c r="BL39" i="271"/>
  <c r="BK39" i="271"/>
  <c r="BJ39" i="271"/>
  <c r="W39" i="271"/>
  <c r="V39" i="271"/>
  <c r="S39" i="271"/>
  <c r="R39" i="271"/>
  <c r="O39" i="271"/>
  <c r="N39" i="271"/>
  <c r="L39" i="271"/>
  <c r="CA38" i="271"/>
  <c r="BO38" i="271"/>
  <c r="BN38" i="271"/>
  <c r="BM38" i="271"/>
  <c r="BL38" i="271"/>
  <c r="BK38" i="271"/>
  <c r="BJ38" i="271"/>
  <c r="X38" i="271"/>
  <c r="U38" i="271"/>
  <c r="T38" i="271"/>
  <c r="Q38" i="271"/>
  <c r="P38" i="271"/>
  <c r="M38" i="271"/>
  <c r="L38" i="271"/>
  <c r="BT37" i="271"/>
  <c r="BO37" i="271"/>
  <c r="BN37" i="271"/>
  <c r="BM37" i="271"/>
  <c r="BL37" i="271"/>
  <c r="BK37" i="271"/>
  <c r="BJ37" i="271"/>
  <c r="X37" i="271"/>
  <c r="V37" i="271"/>
  <c r="T37" i="271"/>
  <c r="R37" i="271"/>
  <c r="P37" i="271"/>
  <c r="N37" i="271"/>
  <c r="L37" i="271"/>
  <c r="BT36" i="271"/>
  <c r="BO36" i="271"/>
  <c r="BN36" i="271"/>
  <c r="BM36" i="271"/>
  <c r="BL36" i="271"/>
  <c r="BK36" i="271"/>
  <c r="BJ36" i="271"/>
  <c r="W36" i="271"/>
  <c r="U36" i="271"/>
  <c r="S36" i="271"/>
  <c r="Q36" i="271"/>
  <c r="O36" i="271"/>
  <c r="M36" i="271"/>
  <c r="L36" i="271"/>
  <c r="CF35" i="271"/>
  <c r="BO35" i="271"/>
  <c r="BN35" i="271"/>
  <c r="BM35" i="271"/>
  <c r="BL35" i="271"/>
  <c r="BK35" i="271"/>
  <c r="BJ35" i="271"/>
  <c r="X35" i="271"/>
  <c r="W35" i="271"/>
  <c r="T35" i="271"/>
  <c r="S35" i="271"/>
  <c r="P35" i="271"/>
  <c r="O35" i="271"/>
  <c r="L35" i="271"/>
  <c r="H35" i="271"/>
  <c r="C35" i="271"/>
  <c r="CF34" i="271"/>
  <c r="BO34" i="271"/>
  <c r="BN34" i="271"/>
  <c r="BM34" i="271"/>
  <c r="BL34" i="271"/>
  <c r="BK34" i="271"/>
  <c r="BJ34" i="271"/>
  <c r="V34" i="271"/>
  <c r="U34" i="271"/>
  <c r="R34" i="271"/>
  <c r="Q34" i="271"/>
  <c r="N34" i="271"/>
  <c r="M34" i="271"/>
  <c r="L34" i="271"/>
  <c r="H34" i="271"/>
  <c r="AI35" i="271" s="1"/>
  <c r="C34" i="271"/>
  <c r="BT33" i="271"/>
  <c r="BT32" i="271"/>
  <c r="CA31" i="271"/>
  <c r="CA30" i="271"/>
  <c r="CQ29" i="271"/>
  <c r="BT29" i="271"/>
  <c r="C29" i="271"/>
  <c r="BT28" i="271"/>
  <c r="BO28" i="271"/>
  <c r="BN28" i="271"/>
  <c r="BM28" i="271"/>
  <c r="BL28" i="271"/>
  <c r="BK28" i="271"/>
  <c r="BJ28" i="271"/>
  <c r="W28" i="271"/>
  <c r="V28" i="271"/>
  <c r="S28" i="271"/>
  <c r="R28" i="271"/>
  <c r="O28" i="271"/>
  <c r="N28" i="271"/>
  <c r="L28" i="271"/>
  <c r="BO27" i="271"/>
  <c r="BN27" i="271"/>
  <c r="BM27" i="271"/>
  <c r="BL27" i="271"/>
  <c r="BK27" i="271"/>
  <c r="BJ27" i="271"/>
  <c r="X27" i="271"/>
  <c r="U27" i="271"/>
  <c r="T27" i="271"/>
  <c r="Q27" i="271"/>
  <c r="P27" i="271"/>
  <c r="M27" i="271"/>
  <c r="L27" i="271"/>
  <c r="BO26" i="271"/>
  <c r="BN26" i="271"/>
  <c r="BM26" i="271"/>
  <c r="BL26" i="271"/>
  <c r="BK26" i="271"/>
  <c r="BJ26" i="271"/>
  <c r="X26" i="271"/>
  <c r="V26" i="271"/>
  <c r="T26" i="271"/>
  <c r="R26" i="271"/>
  <c r="P26" i="271"/>
  <c r="N26" i="271"/>
  <c r="L26" i="271"/>
  <c r="BT25" i="271"/>
  <c r="BO25" i="271"/>
  <c r="BN25" i="271"/>
  <c r="BM25" i="271"/>
  <c r="BL25" i="271"/>
  <c r="BK25" i="271"/>
  <c r="BJ25" i="271"/>
  <c r="W25" i="271"/>
  <c r="U25" i="271"/>
  <c r="S25" i="271"/>
  <c r="Q25" i="271"/>
  <c r="O25" i="271"/>
  <c r="M25" i="271"/>
  <c r="L25" i="271"/>
  <c r="CK24" i="271"/>
  <c r="BT24" i="271"/>
  <c r="BO24" i="271"/>
  <c r="BN24" i="271"/>
  <c r="BM24" i="271"/>
  <c r="BL24" i="271"/>
  <c r="BK24" i="271"/>
  <c r="BJ24" i="271"/>
  <c r="X24" i="271"/>
  <c r="W24" i="271"/>
  <c r="W29" i="271" s="1"/>
  <c r="AB25" i="271" s="1"/>
  <c r="AL25" i="271" s="1"/>
  <c r="AW25" i="271" s="1"/>
  <c r="T24" i="271"/>
  <c r="S24" i="271"/>
  <c r="S29" i="271" s="1"/>
  <c r="AA25" i="271" s="1"/>
  <c r="P24" i="271"/>
  <c r="O24" i="271"/>
  <c r="O29" i="271" s="1"/>
  <c r="Z25" i="271" s="1"/>
  <c r="L24" i="271"/>
  <c r="H24" i="271"/>
  <c r="H27" i="271" s="1"/>
  <c r="C24" i="271"/>
  <c r="H28" i="271" s="1"/>
  <c r="CQ23" i="271"/>
  <c r="CK23" i="271"/>
  <c r="CA23" i="271"/>
  <c r="BO23" i="271"/>
  <c r="BN23" i="271"/>
  <c r="BM23" i="271"/>
  <c r="BL23" i="271"/>
  <c r="BK23" i="271"/>
  <c r="BJ23" i="271"/>
  <c r="V23" i="271"/>
  <c r="U23" i="271"/>
  <c r="R23" i="271"/>
  <c r="Q23" i="271"/>
  <c r="N23" i="271"/>
  <c r="M23" i="271"/>
  <c r="L23" i="271"/>
  <c r="H23" i="271"/>
  <c r="AI24" i="271" s="1"/>
  <c r="C23" i="271"/>
  <c r="AI23" i="271" s="1"/>
  <c r="CA22" i="271"/>
  <c r="BT21" i="271"/>
  <c r="BT20" i="271"/>
  <c r="CF19" i="271"/>
  <c r="CF18" i="271"/>
  <c r="C18" i="271"/>
  <c r="BT17" i="271"/>
  <c r="BO17" i="271"/>
  <c r="BN17" i="271"/>
  <c r="BM17" i="271"/>
  <c r="BL17" i="271"/>
  <c r="BK17" i="271"/>
  <c r="BJ17" i="271"/>
  <c r="W17" i="271"/>
  <c r="V17" i="271"/>
  <c r="S17" i="271"/>
  <c r="R17" i="271"/>
  <c r="O17" i="271"/>
  <c r="N17" i="271"/>
  <c r="L17" i="271"/>
  <c r="BT16" i="271"/>
  <c r="BO16" i="271"/>
  <c r="BN16" i="271"/>
  <c r="BM16" i="271"/>
  <c r="BL16" i="271"/>
  <c r="BK16" i="271"/>
  <c r="BJ16" i="271"/>
  <c r="X16" i="271"/>
  <c r="U16" i="271"/>
  <c r="T16" i="271"/>
  <c r="Q16" i="271"/>
  <c r="P16" i="271"/>
  <c r="M16" i="271"/>
  <c r="L16" i="271"/>
  <c r="CA15" i="271"/>
  <c r="BO15" i="271"/>
  <c r="BN15" i="271"/>
  <c r="BM15" i="271"/>
  <c r="BL15" i="271"/>
  <c r="BK15" i="271"/>
  <c r="BJ15" i="271"/>
  <c r="X15" i="271"/>
  <c r="V15" i="271"/>
  <c r="T15" i="271"/>
  <c r="R15" i="271"/>
  <c r="P15" i="271"/>
  <c r="N15" i="271"/>
  <c r="L15" i="271"/>
  <c r="CA14" i="271"/>
  <c r="BO14" i="271"/>
  <c r="BN14" i="271"/>
  <c r="BM14" i="271"/>
  <c r="BL14" i="271"/>
  <c r="BK14" i="271"/>
  <c r="BJ14" i="271"/>
  <c r="W14" i="271"/>
  <c r="U14" i="271"/>
  <c r="S14" i="271"/>
  <c r="Q14" i="271"/>
  <c r="O14" i="271"/>
  <c r="M14" i="271"/>
  <c r="L14" i="271"/>
  <c r="BT13" i="271"/>
  <c r="BO13" i="271"/>
  <c r="BN13" i="271"/>
  <c r="BM13" i="271"/>
  <c r="BL13" i="271"/>
  <c r="BK13" i="271"/>
  <c r="BJ13" i="271"/>
  <c r="X13" i="271"/>
  <c r="W13" i="271"/>
  <c r="T13" i="271"/>
  <c r="S13" i="271"/>
  <c r="P13" i="271"/>
  <c r="O13" i="271"/>
  <c r="L13" i="271"/>
  <c r="H13" i="271"/>
  <c r="H16" i="271" s="1"/>
  <c r="C13" i="271"/>
  <c r="H14" i="271" s="1"/>
  <c r="BT12" i="271"/>
  <c r="BO12" i="271"/>
  <c r="BN12" i="271"/>
  <c r="BM12" i="271"/>
  <c r="BL12" i="271"/>
  <c r="BK12" i="271"/>
  <c r="BJ12" i="271"/>
  <c r="V12" i="271"/>
  <c r="U12" i="271"/>
  <c r="R12" i="271"/>
  <c r="Q12" i="271"/>
  <c r="N12" i="271"/>
  <c r="M12" i="271"/>
  <c r="L12" i="271"/>
  <c r="H12" i="271"/>
  <c r="C17" i="271" s="1"/>
  <c r="C12" i="271"/>
  <c r="C16" i="271" s="1"/>
  <c r="BO94" i="270"/>
  <c r="BN94" i="270"/>
  <c r="BM94" i="270"/>
  <c r="BL94" i="270"/>
  <c r="BK94" i="270"/>
  <c r="BJ94" i="270"/>
  <c r="W94" i="270"/>
  <c r="V94" i="270"/>
  <c r="S94" i="270"/>
  <c r="R94" i="270"/>
  <c r="O94" i="270"/>
  <c r="N94" i="270"/>
  <c r="L94" i="270"/>
  <c r="BO93" i="270"/>
  <c r="BN93" i="270"/>
  <c r="BM93" i="270"/>
  <c r="BL93" i="270"/>
  <c r="BK93" i="270"/>
  <c r="BJ93" i="270"/>
  <c r="X93" i="270"/>
  <c r="U93" i="270"/>
  <c r="T93" i="270"/>
  <c r="Q93" i="270"/>
  <c r="P93" i="270"/>
  <c r="M93" i="270"/>
  <c r="L93" i="270"/>
  <c r="BO92" i="270"/>
  <c r="BN92" i="270"/>
  <c r="BM92" i="270"/>
  <c r="BL92" i="270"/>
  <c r="BK92" i="270"/>
  <c r="BJ92" i="270"/>
  <c r="X92" i="270"/>
  <c r="V92" i="270"/>
  <c r="T92" i="270"/>
  <c r="R92" i="270"/>
  <c r="P92" i="270"/>
  <c r="N92" i="270"/>
  <c r="L92" i="270"/>
  <c r="BO91" i="270"/>
  <c r="BN91" i="270"/>
  <c r="BM91" i="270"/>
  <c r="BL91" i="270"/>
  <c r="BK91" i="270"/>
  <c r="BJ91" i="270"/>
  <c r="W91" i="270"/>
  <c r="U91" i="270"/>
  <c r="S91" i="270"/>
  <c r="Q91" i="270"/>
  <c r="O91" i="270"/>
  <c r="M91" i="270"/>
  <c r="L91" i="270"/>
  <c r="BO90" i="270"/>
  <c r="BN90" i="270"/>
  <c r="BM90" i="270"/>
  <c r="BL90" i="270"/>
  <c r="BK90" i="270"/>
  <c r="BJ90" i="270"/>
  <c r="X90" i="270"/>
  <c r="W90" i="270"/>
  <c r="T90" i="270"/>
  <c r="S90" i="270"/>
  <c r="P90" i="270"/>
  <c r="O90" i="270"/>
  <c r="L90" i="270"/>
  <c r="H90" i="270"/>
  <c r="H93" i="270" s="1"/>
  <c r="C90" i="270"/>
  <c r="H94" i="270" s="1"/>
  <c r="BO89" i="270"/>
  <c r="BN89" i="270"/>
  <c r="BM89" i="270"/>
  <c r="BL89" i="270"/>
  <c r="BK89" i="270"/>
  <c r="BJ89" i="270"/>
  <c r="V89" i="270"/>
  <c r="U89" i="270"/>
  <c r="R89" i="270"/>
  <c r="Q89" i="270"/>
  <c r="N89" i="270"/>
  <c r="M89" i="270"/>
  <c r="L89" i="270"/>
  <c r="H89" i="270"/>
  <c r="C94" i="270" s="1"/>
  <c r="C89" i="270"/>
  <c r="C91" i="270" s="1"/>
  <c r="BO83" i="270"/>
  <c r="BN83" i="270"/>
  <c r="BM83" i="270"/>
  <c r="BL83" i="270"/>
  <c r="BK83" i="270"/>
  <c r="BJ83" i="270"/>
  <c r="W83" i="270"/>
  <c r="V83" i="270"/>
  <c r="S83" i="270"/>
  <c r="R83" i="270"/>
  <c r="O83" i="270"/>
  <c r="N83" i="270"/>
  <c r="L83" i="270"/>
  <c r="BO82" i="270"/>
  <c r="BN82" i="270"/>
  <c r="BM82" i="270"/>
  <c r="BL82" i="270"/>
  <c r="BK82" i="270"/>
  <c r="BJ82" i="270"/>
  <c r="X82" i="270"/>
  <c r="U82" i="270"/>
  <c r="T82" i="270"/>
  <c r="Q82" i="270"/>
  <c r="P82" i="270"/>
  <c r="M82" i="270"/>
  <c r="L82" i="270"/>
  <c r="BO81" i="270"/>
  <c r="BN81" i="270"/>
  <c r="BM81" i="270"/>
  <c r="BL81" i="270"/>
  <c r="BK81" i="270"/>
  <c r="BJ81" i="270"/>
  <c r="X81" i="270"/>
  <c r="V81" i="270"/>
  <c r="T81" i="270"/>
  <c r="R81" i="270"/>
  <c r="P81" i="270"/>
  <c r="N81" i="270"/>
  <c r="L81" i="270"/>
  <c r="BO80" i="270"/>
  <c r="BN80" i="270"/>
  <c r="BM80" i="270"/>
  <c r="BL80" i="270"/>
  <c r="BK80" i="270"/>
  <c r="BJ80" i="270"/>
  <c r="W80" i="270"/>
  <c r="U80" i="270"/>
  <c r="S80" i="270"/>
  <c r="Q80" i="270"/>
  <c r="O80" i="270"/>
  <c r="M80" i="270"/>
  <c r="L80" i="270"/>
  <c r="BO79" i="270"/>
  <c r="BN79" i="270"/>
  <c r="BM79" i="270"/>
  <c r="BL79" i="270"/>
  <c r="BK79" i="270"/>
  <c r="BJ79" i="270"/>
  <c r="X79" i="270"/>
  <c r="W79" i="270"/>
  <c r="W84" i="270" s="1"/>
  <c r="AB80" i="270" s="1"/>
  <c r="AL80" i="270" s="1"/>
  <c r="AW80" i="270" s="1"/>
  <c r="T79" i="270"/>
  <c r="S79" i="270"/>
  <c r="P79" i="270"/>
  <c r="O79" i="270"/>
  <c r="L79" i="270"/>
  <c r="H79" i="270"/>
  <c r="H81" i="270" s="1"/>
  <c r="C79" i="270"/>
  <c r="AI80" i="270" s="1"/>
  <c r="BO78" i="270"/>
  <c r="BN78" i="270"/>
  <c r="BM78" i="270"/>
  <c r="BL78" i="270"/>
  <c r="BK78" i="270"/>
  <c r="BJ78" i="270"/>
  <c r="V78" i="270"/>
  <c r="U78" i="270"/>
  <c r="U84" i="270" s="1"/>
  <c r="AB78" i="270" s="1"/>
  <c r="AL78" i="270" s="1"/>
  <c r="AW78" i="270" s="1"/>
  <c r="R78" i="270"/>
  <c r="R84" i="270" s="1"/>
  <c r="AA79" i="270" s="1"/>
  <c r="Q78" i="270"/>
  <c r="N78" i="270"/>
  <c r="M78" i="270"/>
  <c r="M84" i="270" s="1"/>
  <c r="Z78" i="270" s="1"/>
  <c r="L78" i="270"/>
  <c r="H78" i="270"/>
  <c r="C83" i="270" s="1"/>
  <c r="C78" i="270"/>
  <c r="C82" i="270" s="1"/>
  <c r="BV77" i="270"/>
  <c r="BV76" i="270"/>
  <c r="CC75" i="270"/>
  <c r="CC74" i="270"/>
  <c r="BV73" i="270"/>
  <c r="BV72" i="270"/>
  <c r="BO72" i="270"/>
  <c r="BN72" i="270"/>
  <c r="BM72" i="270"/>
  <c r="BL72" i="270"/>
  <c r="BK72" i="270"/>
  <c r="BJ72" i="270"/>
  <c r="W72" i="270"/>
  <c r="V72" i="270"/>
  <c r="S72" i="270"/>
  <c r="R72" i="270"/>
  <c r="O72" i="270"/>
  <c r="N72" i="270"/>
  <c r="L72" i="270"/>
  <c r="CH71" i="270"/>
  <c r="BO71" i="270"/>
  <c r="BN71" i="270"/>
  <c r="BM71" i="270"/>
  <c r="BL71" i="270"/>
  <c r="BK71" i="270"/>
  <c r="BJ71" i="270"/>
  <c r="X71" i="270"/>
  <c r="U71" i="270"/>
  <c r="T71" i="270"/>
  <c r="Q71" i="270"/>
  <c r="P71" i="270"/>
  <c r="M71" i="270"/>
  <c r="L71" i="270"/>
  <c r="CH70" i="270"/>
  <c r="BO70" i="270"/>
  <c r="BN70" i="270"/>
  <c r="BM70" i="270"/>
  <c r="BL70" i="270"/>
  <c r="BK70" i="270"/>
  <c r="BJ70" i="270"/>
  <c r="X70" i="270"/>
  <c r="V70" i="270"/>
  <c r="T70" i="270"/>
  <c r="R70" i="270"/>
  <c r="P70" i="270"/>
  <c r="N70" i="270"/>
  <c r="L70" i="270"/>
  <c r="BV69" i="270"/>
  <c r="BO69" i="270"/>
  <c r="BN69" i="270"/>
  <c r="BM69" i="270"/>
  <c r="BL69" i="270"/>
  <c r="BK69" i="270"/>
  <c r="BJ69" i="270"/>
  <c r="W69" i="270"/>
  <c r="U69" i="270"/>
  <c r="S69" i="270"/>
  <c r="Q69" i="270"/>
  <c r="O69" i="270"/>
  <c r="M69" i="270"/>
  <c r="L69" i="270"/>
  <c r="BV68" i="270"/>
  <c r="BO68" i="270"/>
  <c r="BN68" i="270"/>
  <c r="BM68" i="270"/>
  <c r="BL68" i="270"/>
  <c r="BK68" i="270"/>
  <c r="BJ68" i="270"/>
  <c r="X68" i="270"/>
  <c r="X73" i="270" s="1"/>
  <c r="AB70" i="270" s="1"/>
  <c r="AL70" i="270" s="1"/>
  <c r="AW70" i="270" s="1"/>
  <c r="W68" i="270"/>
  <c r="W73" i="270" s="1"/>
  <c r="AB69" i="270" s="1"/>
  <c r="AL69" i="270" s="1"/>
  <c r="AW69" i="270" s="1"/>
  <c r="T68" i="270"/>
  <c r="S68" i="270"/>
  <c r="P68" i="270"/>
  <c r="O68" i="270"/>
  <c r="O73" i="270" s="1"/>
  <c r="Z69" i="270" s="1"/>
  <c r="L68" i="270"/>
  <c r="H68" i="270"/>
  <c r="AI70" i="270" s="1"/>
  <c r="C68" i="270"/>
  <c r="H72" i="270" s="1"/>
  <c r="CC67" i="270"/>
  <c r="BO67" i="270"/>
  <c r="BN67" i="270"/>
  <c r="BM67" i="270"/>
  <c r="BL67" i="270"/>
  <c r="BK67" i="270"/>
  <c r="BJ67" i="270"/>
  <c r="V67" i="270"/>
  <c r="U67" i="270"/>
  <c r="U73" i="270" s="1"/>
  <c r="AB67" i="270" s="1"/>
  <c r="AL67" i="270" s="1"/>
  <c r="AW67" i="270" s="1"/>
  <c r="R67" i="270"/>
  <c r="Q67" i="270"/>
  <c r="N67" i="270"/>
  <c r="M67" i="270"/>
  <c r="M73" i="270" s="1"/>
  <c r="Z67" i="270" s="1"/>
  <c r="L67" i="270"/>
  <c r="H67" i="270"/>
  <c r="C70" i="270" s="1"/>
  <c r="C67" i="270"/>
  <c r="C71" i="270" s="1"/>
  <c r="CM66" i="270"/>
  <c r="CC66" i="270"/>
  <c r="CM65" i="270"/>
  <c r="BV65" i="270"/>
  <c r="BV64" i="270"/>
  <c r="BV61" i="270"/>
  <c r="BO61" i="270"/>
  <c r="BN61" i="270"/>
  <c r="BM61" i="270"/>
  <c r="BL61" i="270"/>
  <c r="BK61" i="270"/>
  <c r="BJ61" i="270"/>
  <c r="W61" i="270"/>
  <c r="V61" i="270"/>
  <c r="S61" i="270"/>
  <c r="R61" i="270"/>
  <c r="O61" i="270"/>
  <c r="N61" i="270"/>
  <c r="L61" i="270"/>
  <c r="CM60" i="270"/>
  <c r="BV60" i="270"/>
  <c r="BO60" i="270"/>
  <c r="BN60" i="270"/>
  <c r="BM60" i="270"/>
  <c r="BL60" i="270"/>
  <c r="BK60" i="270"/>
  <c r="BJ60" i="270"/>
  <c r="X60" i="270"/>
  <c r="U60" i="270"/>
  <c r="T60" i="270"/>
  <c r="Q60" i="270"/>
  <c r="P60" i="270"/>
  <c r="M60" i="270"/>
  <c r="L60" i="270"/>
  <c r="CM59" i="270"/>
  <c r="CC59" i="270"/>
  <c r="BO59" i="270"/>
  <c r="BN59" i="270"/>
  <c r="BM59" i="270"/>
  <c r="BL59" i="270"/>
  <c r="BK59" i="270"/>
  <c r="BJ59" i="270"/>
  <c r="X59" i="270"/>
  <c r="V59" i="270"/>
  <c r="T59" i="270"/>
  <c r="R59" i="270"/>
  <c r="P59" i="270"/>
  <c r="N59" i="270"/>
  <c r="L59" i="270"/>
  <c r="CC58" i="270"/>
  <c r="BO58" i="270"/>
  <c r="BN58" i="270"/>
  <c r="BM58" i="270"/>
  <c r="BL58" i="270"/>
  <c r="BK58" i="270"/>
  <c r="BJ58" i="270"/>
  <c r="W58" i="270"/>
  <c r="U58" i="270"/>
  <c r="S58" i="270"/>
  <c r="Q58" i="270"/>
  <c r="O58" i="270"/>
  <c r="M58" i="270"/>
  <c r="L58" i="270"/>
  <c r="BV57" i="270"/>
  <c r="BO57" i="270"/>
  <c r="BN57" i="270"/>
  <c r="BM57" i="270"/>
  <c r="BL57" i="270"/>
  <c r="BK57" i="270"/>
  <c r="BJ57" i="270"/>
  <c r="X57" i="270"/>
  <c r="W57" i="270"/>
  <c r="T57" i="270"/>
  <c r="T62" i="270" s="1"/>
  <c r="AA59" i="270" s="1"/>
  <c r="S57" i="270"/>
  <c r="P57" i="270"/>
  <c r="O57" i="270"/>
  <c r="L57" i="270"/>
  <c r="H57" i="270"/>
  <c r="H60" i="270" s="1"/>
  <c r="C57" i="270"/>
  <c r="H58" i="270" s="1"/>
  <c r="BV56" i="270"/>
  <c r="BO56" i="270"/>
  <c r="BN56" i="270"/>
  <c r="BM56" i="270"/>
  <c r="BL56" i="270"/>
  <c r="BK56" i="270"/>
  <c r="BJ56" i="270"/>
  <c r="V56" i="270"/>
  <c r="U56" i="270"/>
  <c r="R56" i="270"/>
  <c r="R62" i="270" s="1"/>
  <c r="AA57" i="270" s="1"/>
  <c r="Q56" i="270"/>
  <c r="N56" i="270"/>
  <c r="M56" i="270"/>
  <c r="L56" i="270"/>
  <c r="H56" i="270"/>
  <c r="C61" i="270" s="1"/>
  <c r="C56" i="270"/>
  <c r="C60" i="270" s="1"/>
  <c r="CH55" i="270"/>
  <c r="CH54" i="270"/>
  <c r="BV53" i="270"/>
  <c r="BV52" i="270"/>
  <c r="CC51" i="270"/>
  <c r="CC50" i="270"/>
  <c r="BO50" i="270"/>
  <c r="BN50" i="270"/>
  <c r="BM50" i="270"/>
  <c r="BL50" i="270"/>
  <c r="BK50" i="270"/>
  <c r="BJ50" i="270"/>
  <c r="W50" i="270"/>
  <c r="V50" i="270"/>
  <c r="S50" i="270"/>
  <c r="R50" i="270"/>
  <c r="O50" i="270"/>
  <c r="N50" i="270"/>
  <c r="L50" i="270"/>
  <c r="BV49" i="270"/>
  <c r="BO49" i="270"/>
  <c r="BN49" i="270"/>
  <c r="BM49" i="270"/>
  <c r="BL49" i="270"/>
  <c r="BK49" i="270"/>
  <c r="BJ49" i="270"/>
  <c r="X49" i="270"/>
  <c r="U49" i="270"/>
  <c r="T49" i="270"/>
  <c r="Q49" i="270"/>
  <c r="P49" i="270"/>
  <c r="M49" i="270"/>
  <c r="L49" i="270"/>
  <c r="BV48" i="270"/>
  <c r="BO48" i="270"/>
  <c r="BN48" i="270"/>
  <c r="BM48" i="270"/>
  <c r="BL48" i="270"/>
  <c r="BK48" i="270"/>
  <c r="BJ48" i="270"/>
  <c r="X48" i="270"/>
  <c r="V48" i="270"/>
  <c r="T48" i="270"/>
  <c r="R48" i="270"/>
  <c r="P48" i="270"/>
  <c r="N48" i="270"/>
  <c r="L48" i="270"/>
  <c r="BO47" i="270"/>
  <c r="BN47" i="270"/>
  <c r="BM47" i="270"/>
  <c r="BL47" i="270"/>
  <c r="BK47" i="270"/>
  <c r="BJ47" i="270"/>
  <c r="W47" i="270"/>
  <c r="U47" i="270"/>
  <c r="S47" i="270"/>
  <c r="Q47" i="270"/>
  <c r="O47" i="270"/>
  <c r="M47" i="270"/>
  <c r="L47" i="270"/>
  <c r="BO46" i="270"/>
  <c r="BN46" i="270"/>
  <c r="BM46" i="270"/>
  <c r="BL46" i="270"/>
  <c r="BK46" i="270"/>
  <c r="BJ46" i="270"/>
  <c r="X46" i="270"/>
  <c r="W46" i="270"/>
  <c r="T46" i="270"/>
  <c r="T51" i="270" s="1"/>
  <c r="AA48" i="270" s="1"/>
  <c r="S46" i="270"/>
  <c r="P46" i="270"/>
  <c r="O46" i="270"/>
  <c r="L46" i="270"/>
  <c r="H46" i="270"/>
  <c r="H48" i="270" s="1"/>
  <c r="C46" i="270"/>
  <c r="AI47" i="270" s="1"/>
  <c r="BO45" i="270"/>
  <c r="BN45" i="270"/>
  <c r="BM45" i="270"/>
  <c r="BL45" i="270"/>
  <c r="BK45" i="270"/>
  <c r="BJ45" i="270"/>
  <c r="V45" i="270"/>
  <c r="V51" i="270" s="1"/>
  <c r="AB46" i="270" s="1"/>
  <c r="AL46" i="270" s="1"/>
  <c r="AW46" i="270" s="1"/>
  <c r="U45" i="270"/>
  <c r="R45" i="270"/>
  <c r="R51" i="270" s="1"/>
  <c r="AA46" i="270" s="1"/>
  <c r="Q45" i="270"/>
  <c r="N45" i="270"/>
  <c r="N51" i="270" s="1"/>
  <c r="Z46" i="270" s="1"/>
  <c r="M45" i="270"/>
  <c r="L45" i="270"/>
  <c r="H45" i="270"/>
  <c r="C50" i="270" s="1"/>
  <c r="C45" i="270"/>
  <c r="C49" i="270" s="1"/>
  <c r="BO39" i="270"/>
  <c r="BN39" i="270"/>
  <c r="BM39" i="270"/>
  <c r="BL39" i="270"/>
  <c r="BK39" i="270"/>
  <c r="BJ39" i="270"/>
  <c r="W39" i="270"/>
  <c r="V39" i="270"/>
  <c r="S39" i="270"/>
  <c r="R39" i="270"/>
  <c r="O39" i="270"/>
  <c r="N39" i="270"/>
  <c r="L39" i="270"/>
  <c r="BO38" i="270"/>
  <c r="BN38" i="270"/>
  <c r="BM38" i="270"/>
  <c r="BL38" i="270"/>
  <c r="BK38" i="270"/>
  <c r="BJ38" i="270"/>
  <c r="X38" i="270"/>
  <c r="U38" i="270"/>
  <c r="T38" i="270"/>
  <c r="Q38" i="270"/>
  <c r="P38" i="270"/>
  <c r="M38" i="270"/>
  <c r="L38" i="270"/>
  <c r="BO37" i="270"/>
  <c r="BN37" i="270"/>
  <c r="BM37" i="270"/>
  <c r="BL37" i="270"/>
  <c r="BK37" i="270"/>
  <c r="BJ37" i="270"/>
  <c r="X37" i="270"/>
  <c r="V37" i="270"/>
  <c r="T37" i="270"/>
  <c r="R37" i="270"/>
  <c r="P37" i="270"/>
  <c r="N37" i="270"/>
  <c r="L37" i="270"/>
  <c r="BO36" i="270"/>
  <c r="BN36" i="270"/>
  <c r="BM36" i="270"/>
  <c r="BL36" i="270"/>
  <c r="BK36" i="270"/>
  <c r="BJ36" i="270"/>
  <c r="W36" i="270"/>
  <c r="U36" i="270"/>
  <c r="S36" i="270"/>
  <c r="Q36" i="270"/>
  <c r="O36" i="270"/>
  <c r="M36" i="270"/>
  <c r="L36" i="270"/>
  <c r="BO35" i="270"/>
  <c r="BN35" i="270"/>
  <c r="BM35" i="270"/>
  <c r="BL35" i="270"/>
  <c r="BK35" i="270"/>
  <c r="BJ35" i="270"/>
  <c r="X35" i="270"/>
  <c r="W35" i="270"/>
  <c r="W40" i="270" s="1"/>
  <c r="AB36" i="270" s="1"/>
  <c r="AL36" i="270" s="1"/>
  <c r="AW36" i="270" s="1"/>
  <c r="T35" i="270"/>
  <c r="S35" i="270"/>
  <c r="P35" i="270"/>
  <c r="O35" i="270"/>
  <c r="O40" i="270" s="1"/>
  <c r="Z36" i="270" s="1"/>
  <c r="L35" i="270"/>
  <c r="H35" i="270"/>
  <c r="AI37" i="270" s="1"/>
  <c r="C35" i="270"/>
  <c r="H39" i="270" s="1"/>
  <c r="BO34" i="270"/>
  <c r="BN34" i="270"/>
  <c r="BM34" i="270"/>
  <c r="BL34" i="270"/>
  <c r="BK34" i="270"/>
  <c r="BJ34" i="270"/>
  <c r="V34" i="270"/>
  <c r="U34" i="270"/>
  <c r="U40" i="270" s="1"/>
  <c r="AB34" i="270" s="1"/>
  <c r="AL34" i="270" s="1"/>
  <c r="AW34" i="270" s="1"/>
  <c r="R34" i="270"/>
  <c r="R40" i="270" s="1"/>
  <c r="AA35" i="270" s="1"/>
  <c r="Q34" i="270"/>
  <c r="N34" i="270"/>
  <c r="M34" i="270"/>
  <c r="M40" i="270" s="1"/>
  <c r="Z34" i="270" s="1"/>
  <c r="L34" i="270"/>
  <c r="H34" i="270"/>
  <c r="C37" i="270" s="1"/>
  <c r="C34" i="270"/>
  <c r="C38" i="270" s="1"/>
  <c r="BO28" i="270"/>
  <c r="BN28" i="270"/>
  <c r="BM28" i="270"/>
  <c r="BL28" i="270"/>
  <c r="BK28" i="270"/>
  <c r="BJ28" i="270"/>
  <c r="W28" i="270"/>
  <c r="V28" i="270"/>
  <c r="S28" i="270"/>
  <c r="R28" i="270"/>
  <c r="O28" i="270"/>
  <c r="N28" i="270"/>
  <c r="L28" i="270"/>
  <c r="BO27" i="270"/>
  <c r="BN27" i="270"/>
  <c r="BM27" i="270"/>
  <c r="BL27" i="270"/>
  <c r="BK27" i="270"/>
  <c r="BJ27" i="270"/>
  <c r="X27" i="270"/>
  <c r="U27" i="270"/>
  <c r="T27" i="270"/>
  <c r="Q27" i="270"/>
  <c r="P27" i="270"/>
  <c r="M27" i="270"/>
  <c r="L27" i="270"/>
  <c r="BO26" i="270"/>
  <c r="BN26" i="270"/>
  <c r="BM26" i="270"/>
  <c r="BL26" i="270"/>
  <c r="BK26" i="270"/>
  <c r="BJ26" i="270"/>
  <c r="X26" i="270"/>
  <c r="V26" i="270"/>
  <c r="T26" i="270"/>
  <c r="R26" i="270"/>
  <c r="P26" i="270"/>
  <c r="N26" i="270"/>
  <c r="L26" i="270"/>
  <c r="BO25" i="270"/>
  <c r="BN25" i="270"/>
  <c r="BM25" i="270"/>
  <c r="BL25" i="270"/>
  <c r="BK25" i="270"/>
  <c r="BJ25" i="270"/>
  <c r="W25" i="270"/>
  <c r="U25" i="270"/>
  <c r="S25" i="270"/>
  <c r="Q25" i="270"/>
  <c r="O25" i="270"/>
  <c r="M25" i="270"/>
  <c r="L25" i="270"/>
  <c r="BO24" i="270"/>
  <c r="BN24" i="270"/>
  <c r="BM24" i="270"/>
  <c r="BL24" i="270"/>
  <c r="BK24" i="270"/>
  <c r="BJ24" i="270"/>
  <c r="X24" i="270"/>
  <c r="W24" i="270"/>
  <c r="T24" i="270"/>
  <c r="S24" i="270"/>
  <c r="P24" i="270"/>
  <c r="O24" i="270"/>
  <c r="L24" i="270"/>
  <c r="H24" i="270"/>
  <c r="AI26" i="270" s="1"/>
  <c r="C24" i="270"/>
  <c r="AI25" i="270" s="1"/>
  <c r="BO23" i="270"/>
  <c r="BN23" i="270"/>
  <c r="BM23" i="270"/>
  <c r="BL23" i="270"/>
  <c r="BK23" i="270"/>
  <c r="BJ23" i="270"/>
  <c r="V23" i="270"/>
  <c r="V29" i="270" s="1"/>
  <c r="AB24" i="270" s="1"/>
  <c r="AL24" i="270" s="1"/>
  <c r="AW24" i="270" s="1"/>
  <c r="U23" i="270"/>
  <c r="R23" i="270"/>
  <c r="Q23" i="270"/>
  <c r="Q29" i="270" s="1"/>
  <c r="AA23" i="270" s="1"/>
  <c r="N23" i="270"/>
  <c r="N29" i="270" s="1"/>
  <c r="Z24" i="270" s="1"/>
  <c r="M23" i="270"/>
  <c r="L23" i="270"/>
  <c r="H23" i="270"/>
  <c r="C28" i="270" s="1"/>
  <c r="C23" i="270"/>
  <c r="C27" i="270" s="1"/>
  <c r="BO17" i="270"/>
  <c r="BN17" i="270"/>
  <c r="BM17" i="270"/>
  <c r="BL17" i="270"/>
  <c r="BK17" i="270"/>
  <c r="BJ17" i="270"/>
  <c r="W17" i="270"/>
  <c r="V17" i="270"/>
  <c r="S17" i="270"/>
  <c r="R17" i="270"/>
  <c r="O17" i="270"/>
  <c r="N17" i="270"/>
  <c r="L17" i="270"/>
  <c r="BO16" i="270"/>
  <c r="BN16" i="270"/>
  <c r="BM16" i="270"/>
  <c r="BL16" i="270"/>
  <c r="BK16" i="270"/>
  <c r="BJ16" i="270"/>
  <c r="X16" i="270"/>
  <c r="U16" i="270"/>
  <c r="T16" i="270"/>
  <c r="Q16" i="270"/>
  <c r="P16" i="270"/>
  <c r="M16" i="270"/>
  <c r="L16" i="270"/>
  <c r="BO15" i="270"/>
  <c r="BN15" i="270"/>
  <c r="BM15" i="270"/>
  <c r="BL15" i="270"/>
  <c r="BK15" i="270"/>
  <c r="BJ15" i="270"/>
  <c r="X15" i="270"/>
  <c r="V15" i="270"/>
  <c r="T15" i="270"/>
  <c r="R15" i="270"/>
  <c r="P15" i="270"/>
  <c r="N15" i="270"/>
  <c r="L15" i="270"/>
  <c r="BO14" i="270"/>
  <c r="BN14" i="270"/>
  <c r="BM14" i="270"/>
  <c r="BL14" i="270"/>
  <c r="BK14" i="270"/>
  <c r="BJ14" i="270"/>
  <c r="W14" i="270"/>
  <c r="U14" i="270"/>
  <c r="S14" i="270"/>
  <c r="Q14" i="270"/>
  <c r="O14" i="270"/>
  <c r="M14" i="270"/>
  <c r="L14" i="270"/>
  <c r="BO13" i="270"/>
  <c r="BN13" i="270"/>
  <c r="BM13" i="270"/>
  <c r="BL13" i="270"/>
  <c r="BK13" i="270"/>
  <c r="BJ13" i="270"/>
  <c r="X13" i="270"/>
  <c r="W13" i="270"/>
  <c r="W18" i="270" s="1"/>
  <c r="AB14" i="270" s="1"/>
  <c r="AL14" i="270" s="1"/>
  <c r="AW14" i="270" s="1"/>
  <c r="T13" i="270"/>
  <c r="S13" i="270"/>
  <c r="P13" i="270"/>
  <c r="O13" i="270"/>
  <c r="O18" i="270" s="1"/>
  <c r="Z14" i="270" s="1"/>
  <c r="L13" i="270"/>
  <c r="H13" i="270"/>
  <c r="AI15" i="270" s="1"/>
  <c r="C13" i="270"/>
  <c r="H17" i="270" s="1"/>
  <c r="BO12" i="270"/>
  <c r="BN12" i="270"/>
  <c r="BM12" i="270"/>
  <c r="BL12" i="270"/>
  <c r="BK12" i="270"/>
  <c r="BJ12" i="270"/>
  <c r="V12" i="270"/>
  <c r="U12" i="270"/>
  <c r="U18" i="270" s="1"/>
  <c r="AB12" i="270" s="1"/>
  <c r="AL12" i="270" s="1"/>
  <c r="AW12" i="270" s="1"/>
  <c r="R12" i="270"/>
  <c r="R18" i="270" s="1"/>
  <c r="AA13" i="270" s="1"/>
  <c r="Q12" i="270"/>
  <c r="N12" i="270"/>
  <c r="M12" i="270"/>
  <c r="M18" i="270" s="1"/>
  <c r="Z12" i="270" s="1"/>
  <c r="L12" i="270"/>
  <c r="H12" i="270"/>
  <c r="C15" i="270" s="1"/>
  <c r="C12" i="270"/>
  <c r="C16" i="270" s="1"/>
  <c r="C95" i="269"/>
  <c r="BO94" i="269"/>
  <c r="BN94" i="269"/>
  <c r="BM94" i="269"/>
  <c r="BL94" i="269"/>
  <c r="BK94" i="269"/>
  <c r="BJ94" i="269"/>
  <c r="W94" i="269"/>
  <c r="V94" i="269"/>
  <c r="S94" i="269"/>
  <c r="R94" i="269"/>
  <c r="O94" i="269"/>
  <c r="N94" i="269"/>
  <c r="L94" i="269"/>
  <c r="BO93" i="269"/>
  <c r="BN93" i="269"/>
  <c r="BM93" i="269"/>
  <c r="BL93" i="269"/>
  <c r="BK93" i="269"/>
  <c r="BJ93" i="269"/>
  <c r="X93" i="269"/>
  <c r="U93" i="269"/>
  <c r="T93" i="269"/>
  <c r="Q93" i="269"/>
  <c r="P93" i="269"/>
  <c r="M93" i="269"/>
  <c r="L93" i="269"/>
  <c r="BO92" i="269"/>
  <c r="BN92" i="269"/>
  <c r="BM92" i="269"/>
  <c r="BL92" i="269"/>
  <c r="BK92" i="269"/>
  <c r="BJ92" i="269"/>
  <c r="X92" i="269"/>
  <c r="V92" i="269"/>
  <c r="T92" i="269"/>
  <c r="R92" i="269"/>
  <c r="P92" i="269"/>
  <c r="N92" i="269"/>
  <c r="L92" i="269"/>
  <c r="BO91" i="269"/>
  <c r="BN91" i="269"/>
  <c r="BM91" i="269"/>
  <c r="BL91" i="269"/>
  <c r="BK91" i="269"/>
  <c r="BJ91" i="269"/>
  <c r="W91" i="269"/>
  <c r="U91" i="269"/>
  <c r="S91" i="269"/>
  <c r="Q91" i="269"/>
  <c r="O91" i="269"/>
  <c r="M91" i="269"/>
  <c r="L91" i="269"/>
  <c r="BO90" i="269"/>
  <c r="BN90" i="269"/>
  <c r="BM90" i="269"/>
  <c r="BL90" i="269"/>
  <c r="BK90" i="269"/>
  <c r="BJ90" i="269"/>
  <c r="X90" i="269"/>
  <c r="W90" i="269"/>
  <c r="W95" i="269" s="1"/>
  <c r="AB91" i="269" s="1"/>
  <c r="AL91" i="269" s="1"/>
  <c r="AW91" i="269" s="1"/>
  <c r="T90" i="269"/>
  <c r="T95" i="269" s="1"/>
  <c r="AA92" i="269" s="1"/>
  <c r="S90" i="269"/>
  <c r="P90" i="269"/>
  <c r="O90" i="269"/>
  <c r="O95" i="269" s="1"/>
  <c r="Z91" i="269" s="1"/>
  <c r="L90" i="269"/>
  <c r="H90" i="269"/>
  <c r="AI92" i="269" s="1"/>
  <c r="C90" i="269"/>
  <c r="H91" i="269" s="1"/>
  <c r="BO89" i="269"/>
  <c r="BN89" i="269"/>
  <c r="BM89" i="269"/>
  <c r="BL89" i="269"/>
  <c r="BK89" i="269"/>
  <c r="BJ89" i="269"/>
  <c r="V89" i="269"/>
  <c r="U89" i="269"/>
  <c r="R89" i="269"/>
  <c r="R95" i="269" s="1"/>
  <c r="AA90" i="269" s="1"/>
  <c r="Q89" i="269"/>
  <c r="Q95" i="269" s="1"/>
  <c r="AA89" i="269" s="1"/>
  <c r="N89" i="269"/>
  <c r="M89" i="269"/>
  <c r="L89" i="269"/>
  <c r="H89" i="269"/>
  <c r="C94" i="269" s="1"/>
  <c r="C89" i="269"/>
  <c r="C93" i="269" s="1"/>
  <c r="C84" i="269"/>
  <c r="BO83" i="269"/>
  <c r="BN83" i="269"/>
  <c r="BM83" i="269"/>
  <c r="BL83" i="269"/>
  <c r="BK83" i="269"/>
  <c r="BJ83" i="269"/>
  <c r="W83" i="269"/>
  <c r="V83" i="269"/>
  <c r="S83" i="269"/>
  <c r="R83" i="269"/>
  <c r="O83" i="269"/>
  <c r="N83" i="269"/>
  <c r="L83" i="269"/>
  <c r="BO82" i="269"/>
  <c r="BN82" i="269"/>
  <c r="BM82" i="269"/>
  <c r="BL82" i="269"/>
  <c r="BK82" i="269"/>
  <c r="BJ82" i="269"/>
  <c r="X82" i="269"/>
  <c r="U82" i="269"/>
  <c r="T82" i="269"/>
  <c r="Q82" i="269"/>
  <c r="P82" i="269"/>
  <c r="M82" i="269"/>
  <c r="L82" i="269"/>
  <c r="BO81" i="269"/>
  <c r="BN81" i="269"/>
  <c r="BM81" i="269"/>
  <c r="BL81" i="269"/>
  <c r="BK81" i="269"/>
  <c r="BJ81" i="269"/>
  <c r="X81" i="269"/>
  <c r="V81" i="269"/>
  <c r="T81" i="269"/>
  <c r="R81" i="269"/>
  <c r="P81" i="269"/>
  <c r="N81" i="269"/>
  <c r="L81" i="269"/>
  <c r="BO80" i="269"/>
  <c r="BN80" i="269"/>
  <c r="BM80" i="269"/>
  <c r="BL80" i="269"/>
  <c r="BK80" i="269"/>
  <c r="BJ80" i="269"/>
  <c r="W80" i="269"/>
  <c r="U80" i="269"/>
  <c r="S80" i="269"/>
  <c r="Q80" i="269"/>
  <c r="O80" i="269"/>
  <c r="M80" i="269"/>
  <c r="L80" i="269"/>
  <c r="BO79" i="269"/>
  <c r="BN79" i="269"/>
  <c r="BM79" i="269"/>
  <c r="BL79" i="269"/>
  <c r="BK79" i="269"/>
  <c r="BJ79" i="269"/>
  <c r="X79" i="269"/>
  <c r="W79" i="269"/>
  <c r="T79" i="269"/>
  <c r="S79" i="269"/>
  <c r="P79" i="269"/>
  <c r="O79" i="269"/>
  <c r="L79" i="269"/>
  <c r="H79" i="269"/>
  <c r="H82" i="269" s="1"/>
  <c r="C79" i="269"/>
  <c r="H83" i="269" s="1"/>
  <c r="BO78" i="269"/>
  <c r="BN78" i="269"/>
  <c r="BM78" i="269"/>
  <c r="BL78" i="269"/>
  <c r="BK78" i="269"/>
  <c r="BJ78" i="269"/>
  <c r="V78" i="269"/>
  <c r="U78" i="269"/>
  <c r="R78" i="269"/>
  <c r="Q78" i="269"/>
  <c r="N78" i="269"/>
  <c r="M78" i="269"/>
  <c r="L78" i="269"/>
  <c r="H78" i="269"/>
  <c r="C83" i="269" s="1"/>
  <c r="C78" i="269"/>
  <c r="C82" i="269" s="1"/>
  <c r="BV77" i="269"/>
  <c r="BV76" i="269"/>
  <c r="CC75" i="269"/>
  <c r="CC74" i="269"/>
  <c r="BV73" i="269"/>
  <c r="C73" i="269"/>
  <c r="BV72" i="269"/>
  <c r="BO72" i="269"/>
  <c r="BN72" i="269"/>
  <c r="BM72" i="269"/>
  <c r="BL72" i="269"/>
  <c r="BK72" i="269"/>
  <c r="BJ72" i="269"/>
  <c r="W72" i="269"/>
  <c r="V72" i="269"/>
  <c r="S72" i="269"/>
  <c r="R72" i="269"/>
  <c r="O72" i="269"/>
  <c r="N72" i="269"/>
  <c r="L72" i="269"/>
  <c r="CH71" i="269"/>
  <c r="BO71" i="269"/>
  <c r="BN71" i="269"/>
  <c r="BM71" i="269"/>
  <c r="BL71" i="269"/>
  <c r="BK71" i="269"/>
  <c r="BJ71" i="269"/>
  <c r="X71" i="269"/>
  <c r="U71" i="269"/>
  <c r="T71" i="269"/>
  <c r="Q71" i="269"/>
  <c r="P71" i="269"/>
  <c r="M71" i="269"/>
  <c r="L71" i="269"/>
  <c r="CH70" i="269"/>
  <c r="BO70" i="269"/>
  <c r="BN70" i="269"/>
  <c r="BM70" i="269"/>
  <c r="BL70" i="269"/>
  <c r="BK70" i="269"/>
  <c r="BJ70" i="269"/>
  <c r="X70" i="269"/>
  <c r="V70" i="269"/>
  <c r="T70" i="269"/>
  <c r="R70" i="269"/>
  <c r="P70" i="269"/>
  <c r="N70" i="269"/>
  <c r="L70" i="269"/>
  <c r="BV69" i="269"/>
  <c r="BO69" i="269"/>
  <c r="BN69" i="269"/>
  <c r="BM69" i="269"/>
  <c r="BL69" i="269"/>
  <c r="BK69" i="269"/>
  <c r="BJ69" i="269"/>
  <c r="W69" i="269"/>
  <c r="U69" i="269"/>
  <c r="S69" i="269"/>
  <c r="Q69" i="269"/>
  <c r="O69" i="269"/>
  <c r="M69" i="269"/>
  <c r="L69" i="269"/>
  <c r="BV68" i="269"/>
  <c r="BO68" i="269"/>
  <c r="BN68" i="269"/>
  <c r="BM68" i="269"/>
  <c r="BL68" i="269"/>
  <c r="BK68" i="269"/>
  <c r="BJ68" i="269"/>
  <c r="X68" i="269"/>
  <c r="W68" i="269"/>
  <c r="T68" i="269"/>
  <c r="S68" i="269"/>
  <c r="P68" i="269"/>
  <c r="O68" i="269"/>
  <c r="L68" i="269"/>
  <c r="H68" i="269"/>
  <c r="C68" i="269"/>
  <c r="H72" i="269" s="1"/>
  <c r="CC67" i="269"/>
  <c r="BO67" i="269"/>
  <c r="BN67" i="269"/>
  <c r="BM67" i="269"/>
  <c r="BL67" i="269"/>
  <c r="BK67" i="269"/>
  <c r="BJ67" i="269"/>
  <c r="V67" i="269"/>
  <c r="U67" i="269"/>
  <c r="R67" i="269"/>
  <c r="Q67" i="269"/>
  <c r="N67" i="269"/>
  <c r="M67" i="269"/>
  <c r="L67" i="269"/>
  <c r="H67" i="269"/>
  <c r="C72" i="269" s="1"/>
  <c r="C67" i="269"/>
  <c r="C71" i="269" s="1"/>
  <c r="CM66" i="269"/>
  <c r="CC66" i="269"/>
  <c r="CM65" i="269"/>
  <c r="BV65" i="269"/>
  <c r="BV64" i="269"/>
  <c r="C62" i="269"/>
  <c r="BV61" i="269"/>
  <c r="BO61" i="269"/>
  <c r="BN61" i="269"/>
  <c r="BM61" i="269"/>
  <c r="BL61" i="269"/>
  <c r="BK61" i="269"/>
  <c r="BJ61" i="269"/>
  <c r="W61" i="269"/>
  <c r="V61" i="269"/>
  <c r="S61" i="269"/>
  <c r="R61" i="269"/>
  <c r="O61" i="269"/>
  <c r="N61" i="269"/>
  <c r="L61" i="269"/>
  <c r="CM60" i="269"/>
  <c r="BV60" i="269"/>
  <c r="BO60" i="269"/>
  <c r="BN60" i="269"/>
  <c r="BM60" i="269"/>
  <c r="BL60" i="269"/>
  <c r="BK60" i="269"/>
  <c r="BJ60" i="269"/>
  <c r="X60" i="269"/>
  <c r="U60" i="269"/>
  <c r="T60" i="269"/>
  <c r="Q60" i="269"/>
  <c r="P60" i="269"/>
  <c r="M60" i="269"/>
  <c r="L60" i="269"/>
  <c r="CM59" i="269"/>
  <c r="CC59" i="269"/>
  <c r="BO59" i="269"/>
  <c r="BN59" i="269"/>
  <c r="BM59" i="269"/>
  <c r="BL59" i="269"/>
  <c r="BK59" i="269"/>
  <c r="BJ59" i="269"/>
  <c r="X59" i="269"/>
  <c r="V59" i="269"/>
  <c r="T59" i="269"/>
  <c r="R59" i="269"/>
  <c r="P59" i="269"/>
  <c r="N59" i="269"/>
  <c r="L59" i="269"/>
  <c r="CC58" i="269"/>
  <c r="BO58" i="269"/>
  <c r="BN58" i="269"/>
  <c r="BM58" i="269"/>
  <c r="BL58" i="269"/>
  <c r="BK58" i="269"/>
  <c r="BJ58" i="269"/>
  <c r="W58" i="269"/>
  <c r="U58" i="269"/>
  <c r="S58" i="269"/>
  <c r="Q58" i="269"/>
  <c r="O58" i="269"/>
  <c r="M58" i="269"/>
  <c r="L58" i="269"/>
  <c r="BV57" i="269"/>
  <c r="BO57" i="269"/>
  <c r="BN57" i="269"/>
  <c r="BM57" i="269"/>
  <c r="BL57" i="269"/>
  <c r="BK57" i="269"/>
  <c r="BJ57" i="269"/>
  <c r="X57" i="269"/>
  <c r="W57" i="269"/>
  <c r="T57" i="269"/>
  <c r="S57" i="269"/>
  <c r="P57" i="269"/>
  <c r="O57" i="269"/>
  <c r="L57" i="269"/>
  <c r="H57" i="269"/>
  <c r="H59" i="269" s="1"/>
  <c r="C57" i="269"/>
  <c r="H61" i="269" s="1"/>
  <c r="BV56" i="269"/>
  <c r="BO56" i="269"/>
  <c r="BN56" i="269"/>
  <c r="BM56" i="269"/>
  <c r="BL56" i="269"/>
  <c r="BK56" i="269"/>
  <c r="BJ56" i="269"/>
  <c r="V56" i="269"/>
  <c r="U56" i="269"/>
  <c r="R56" i="269"/>
  <c r="Q56" i="269"/>
  <c r="N56" i="269"/>
  <c r="M56" i="269"/>
  <c r="L56" i="269"/>
  <c r="H56" i="269"/>
  <c r="C61" i="269" s="1"/>
  <c r="C56" i="269"/>
  <c r="C60" i="269" s="1"/>
  <c r="CH55" i="269"/>
  <c r="CH54" i="269"/>
  <c r="BV53" i="269"/>
  <c r="BV52" i="269"/>
  <c r="CC51" i="269"/>
  <c r="C51" i="269"/>
  <c r="CC50" i="269"/>
  <c r="BO50" i="269"/>
  <c r="BN50" i="269"/>
  <c r="BM50" i="269"/>
  <c r="BL50" i="269"/>
  <c r="BK50" i="269"/>
  <c r="BJ50" i="269"/>
  <c r="W50" i="269"/>
  <c r="V50" i="269"/>
  <c r="S50" i="269"/>
  <c r="R50" i="269"/>
  <c r="O50" i="269"/>
  <c r="N50" i="269"/>
  <c r="L50" i="269"/>
  <c r="BV49" i="269"/>
  <c r="BO49" i="269"/>
  <c r="BN49" i="269"/>
  <c r="BM49" i="269"/>
  <c r="BL49" i="269"/>
  <c r="BK49" i="269"/>
  <c r="BJ49" i="269"/>
  <c r="X49" i="269"/>
  <c r="U49" i="269"/>
  <c r="T49" i="269"/>
  <c r="Q49" i="269"/>
  <c r="P49" i="269"/>
  <c r="M49" i="269"/>
  <c r="L49" i="269"/>
  <c r="BV48" i="269"/>
  <c r="BO48" i="269"/>
  <c r="BN48" i="269"/>
  <c r="BM48" i="269"/>
  <c r="BL48" i="269"/>
  <c r="BK48" i="269"/>
  <c r="BJ48" i="269"/>
  <c r="X48" i="269"/>
  <c r="V48" i="269"/>
  <c r="T48" i="269"/>
  <c r="R48" i="269"/>
  <c r="P48" i="269"/>
  <c r="N48" i="269"/>
  <c r="L48" i="269"/>
  <c r="BO47" i="269"/>
  <c r="BN47" i="269"/>
  <c r="BM47" i="269"/>
  <c r="BL47" i="269"/>
  <c r="BK47" i="269"/>
  <c r="BJ47" i="269"/>
  <c r="W47" i="269"/>
  <c r="U47" i="269"/>
  <c r="S47" i="269"/>
  <c r="Q47" i="269"/>
  <c r="O47" i="269"/>
  <c r="M47" i="269"/>
  <c r="L47" i="269"/>
  <c r="BO46" i="269"/>
  <c r="BN46" i="269"/>
  <c r="BM46" i="269"/>
  <c r="BL46" i="269"/>
  <c r="BK46" i="269"/>
  <c r="BJ46" i="269"/>
  <c r="X46" i="269"/>
  <c r="W46" i="269"/>
  <c r="T46" i="269"/>
  <c r="S46" i="269"/>
  <c r="P46" i="269"/>
  <c r="O46" i="269"/>
  <c r="L46" i="269"/>
  <c r="H46" i="269"/>
  <c r="C46" i="269"/>
  <c r="H50" i="269" s="1"/>
  <c r="BO45" i="269"/>
  <c r="BN45" i="269"/>
  <c r="BM45" i="269"/>
  <c r="BL45" i="269"/>
  <c r="BK45" i="269"/>
  <c r="BJ45" i="269"/>
  <c r="V45" i="269"/>
  <c r="V51" i="269" s="1"/>
  <c r="AB46" i="269" s="1"/>
  <c r="AL46" i="269" s="1"/>
  <c r="AW46" i="269" s="1"/>
  <c r="U45" i="269"/>
  <c r="R45" i="269"/>
  <c r="R51" i="269" s="1"/>
  <c r="AA46" i="269" s="1"/>
  <c r="Q45" i="269"/>
  <c r="N45" i="269"/>
  <c r="N51" i="269" s="1"/>
  <c r="Z46" i="269" s="1"/>
  <c r="M45" i="269"/>
  <c r="L45" i="269"/>
  <c r="H45" i="269"/>
  <c r="C50" i="269" s="1"/>
  <c r="C45" i="269"/>
  <c r="C49" i="269" s="1"/>
  <c r="BT41" i="269"/>
  <c r="BT40" i="269"/>
  <c r="C40" i="269"/>
  <c r="CA39" i="269"/>
  <c r="BO39" i="269"/>
  <c r="BN39" i="269"/>
  <c r="BM39" i="269"/>
  <c r="BL39" i="269"/>
  <c r="BK39" i="269"/>
  <c r="BJ39" i="269"/>
  <c r="W39" i="269"/>
  <c r="V39" i="269"/>
  <c r="S39" i="269"/>
  <c r="R39" i="269"/>
  <c r="O39" i="269"/>
  <c r="N39" i="269"/>
  <c r="L39" i="269"/>
  <c r="CA38" i="269"/>
  <c r="BO38" i="269"/>
  <c r="BN38" i="269"/>
  <c r="BM38" i="269"/>
  <c r="BL38" i="269"/>
  <c r="BK38" i="269"/>
  <c r="BJ38" i="269"/>
  <c r="X38" i="269"/>
  <c r="U38" i="269"/>
  <c r="T38" i="269"/>
  <c r="Q38" i="269"/>
  <c r="P38" i="269"/>
  <c r="M38" i="269"/>
  <c r="L38" i="269"/>
  <c r="BT37" i="269"/>
  <c r="BO37" i="269"/>
  <c r="BN37" i="269"/>
  <c r="BM37" i="269"/>
  <c r="BL37" i="269"/>
  <c r="BK37" i="269"/>
  <c r="BJ37" i="269"/>
  <c r="X37" i="269"/>
  <c r="V37" i="269"/>
  <c r="T37" i="269"/>
  <c r="R37" i="269"/>
  <c r="P37" i="269"/>
  <c r="N37" i="269"/>
  <c r="L37" i="269"/>
  <c r="BT36" i="269"/>
  <c r="BO36" i="269"/>
  <c r="BN36" i="269"/>
  <c r="BM36" i="269"/>
  <c r="BL36" i="269"/>
  <c r="BK36" i="269"/>
  <c r="BJ36" i="269"/>
  <c r="W36" i="269"/>
  <c r="U36" i="269"/>
  <c r="S36" i="269"/>
  <c r="Q36" i="269"/>
  <c r="O36" i="269"/>
  <c r="M36" i="269"/>
  <c r="L36" i="269"/>
  <c r="CF35" i="269"/>
  <c r="BO35" i="269"/>
  <c r="BN35" i="269"/>
  <c r="BM35" i="269"/>
  <c r="BL35" i="269"/>
  <c r="BK35" i="269"/>
  <c r="BJ35" i="269"/>
  <c r="X35" i="269"/>
  <c r="W35" i="269"/>
  <c r="T35" i="269"/>
  <c r="S35" i="269"/>
  <c r="P35" i="269"/>
  <c r="O35" i="269"/>
  <c r="L35" i="269"/>
  <c r="H35" i="269"/>
  <c r="AI37" i="269" s="1"/>
  <c r="C35" i="269"/>
  <c r="H39" i="269" s="1"/>
  <c r="CF34" i="269"/>
  <c r="BO34" i="269"/>
  <c r="BN34" i="269"/>
  <c r="BM34" i="269"/>
  <c r="BL34" i="269"/>
  <c r="BK34" i="269"/>
  <c r="BJ34" i="269"/>
  <c r="V34" i="269"/>
  <c r="U34" i="269"/>
  <c r="R34" i="269"/>
  <c r="Q34" i="269"/>
  <c r="N34" i="269"/>
  <c r="M34" i="269"/>
  <c r="L34" i="269"/>
  <c r="H34" i="269"/>
  <c r="C37" i="269" s="1"/>
  <c r="C34" i="269"/>
  <c r="C38" i="269" s="1"/>
  <c r="BT33" i="269"/>
  <c r="BT32" i="269"/>
  <c r="CA31" i="269"/>
  <c r="CA30" i="269"/>
  <c r="CQ29" i="269"/>
  <c r="BT29" i="269"/>
  <c r="C29" i="269"/>
  <c r="BT28" i="269"/>
  <c r="BO28" i="269"/>
  <c r="BN28" i="269"/>
  <c r="BM28" i="269"/>
  <c r="BL28" i="269"/>
  <c r="BK28" i="269"/>
  <c r="BJ28" i="269"/>
  <c r="W28" i="269"/>
  <c r="V28" i="269"/>
  <c r="S28" i="269"/>
  <c r="R28" i="269"/>
  <c r="O28" i="269"/>
  <c r="N28" i="269"/>
  <c r="L28" i="269"/>
  <c r="BO27" i="269"/>
  <c r="BN27" i="269"/>
  <c r="BM27" i="269"/>
  <c r="BL27" i="269"/>
  <c r="BK27" i="269"/>
  <c r="BJ27" i="269"/>
  <c r="X27" i="269"/>
  <c r="U27" i="269"/>
  <c r="T27" i="269"/>
  <c r="Q27" i="269"/>
  <c r="P27" i="269"/>
  <c r="M27" i="269"/>
  <c r="L27" i="269"/>
  <c r="BO26" i="269"/>
  <c r="BN26" i="269"/>
  <c r="BM26" i="269"/>
  <c r="BL26" i="269"/>
  <c r="BK26" i="269"/>
  <c r="BJ26" i="269"/>
  <c r="X26" i="269"/>
  <c r="V26" i="269"/>
  <c r="T26" i="269"/>
  <c r="R26" i="269"/>
  <c r="P26" i="269"/>
  <c r="N26" i="269"/>
  <c r="L26" i="269"/>
  <c r="BT25" i="269"/>
  <c r="BO25" i="269"/>
  <c r="BN25" i="269"/>
  <c r="BM25" i="269"/>
  <c r="BL25" i="269"/>
  <c r="BK25" i="269"/>
  <c r="BJ25" i="269"/>
  <c r="W25" i="269"/>
  <c r="U25" i="269"/>
  <c r="S25" i="269"/>
  <c r="Q25" i="269"/>
  <c r="O25" i="269"/>
  <c r="M25" i="269"/>
  <c r="L25" i="269"/>
  <c r="CK24" i="269"/>
  <c r="BT24" i="269"/>
  <c r="BO24" i="269"/>
  <c r="BN24" i="269"/>
  <c r="BM24" i="269"/>
  <c r="BL24" i="269"/>
  <c r="BK24" i="269"/>
  <c r="BJ24" i="269"/>
  <c r="X24" i="269"/>
  <c r="W24" i="269"/>
  <c r="W29" i="269" s="1"/>
  <c r="AB25" i="269" s="1"/>
  <c r="AL25" i="269" s="1"/>
  <c r="AW25" i="269" s="1"/>
  <c r="T24" i="269"/>
  <c r="S24" i="269"/>
  <c r="S29" i="269" s="1"/>
  <c r="AA25" i="269" s="1"/>
  <c r="P24" i="269"/>
  <c r="O24" i="269"/>
  <c r="O29" i="269" s="1"/>
  <c r="Z25" i="269" s="1"/>
  <c r="L24" i="269"/>
  <c r="H24" i="269"/>
  <c r="C24" i="269"/>
  <c r="CQ23" i="269"/>
  <c r="CK23" i="269"/>
  <c r="CA23" i="269"/>
  <c r="BO23" i="269"/>
  <c r="BN23" i="269"/>
  <c r="BM23" i="269"/>
  <c r="BL23" i="269"/>
  <c r="BK23" i="269"/>
  <c r="BJ23" i="269"/>
  <c r="V23" i="269"/>
  <c r="U23" i="269"/>
  <c r="R23" i="269"/>
  <c r="Q23" i="269"/>
  <c r="N23" i="269"/>
  <c r="M23" i="269"/>
  <c r="L23" i="269"/>
  <c r="H23" i="269"/>
  <c r="C23" i="269"/>
  <c r="C27" i="269" s="1"/>
  <c r="CA22" i="269"/>
  <c r="BT21" i="269"/>
  <c r="BT20" i="269"/>
  <c r="CF19" i="269"/>
  <c r="CF18" i="269"/>
  <c r="C18" i="269"/>
  <c r="BT17" i="269"/>
  <c r="BO17" i="269"/>
  <c r="BN17" i="269"/>
  <c r="BM17" i="269"/>
  <c r="BL17" i="269"/>
  <c r="BK17" i="269"/>
  <c r="BJ17" i="269"/>
  <c r="W17" i="269"/>
  <c r="V17" i="269"/>
  <c r="S17" i="269"/>
  <c r="R17" i="269"/>
  <c r="O17" i="269"/>
  <c r="N17" i="269"/>
  <c r="L17" i="269"/>
  <c r="BT16" i="269"/>
  <c r="BO16" i="269"/>
  <c r="BN16" i="269"/>
  <c r="BM16" i="269"/>
  <c r="BL16" i="269"/>
  <c r="BK16" i="269"/>
  <c r="BJ16" i="269"/>
  <c r="X16" i="269"/>
  <c r="U16" i="269"/>
  <c r="T16" i="269"/>
  <c r="Q16" i="269"/>
  <c r="P16" i="269"/>
  <c r="M16" i="269"/>
  <c r="L16" i="269"/>
  <c r="CA15" i="269"/>
  <c r="BO15" i="269"/>
  <c r="BN15" i="269"/>
  <c r="BM15" i="269"/>
  <c r="BL15" i="269"/>
  <c r="BK15" i="269"/>
  <c r="BJ15" i="269"/>
  <c r="X15" i="269"/>
  <c r="V15" i="269"/>
  <c r="T15" i="269"/>
  <c r="R15" i="269"/>
  <c r="P15" i="269"/>
  <c r="N15" i="269"/>
  <c r="L15" i="269"/>
  <c r="CA14" i="269"/>
  <c r="BO14" i="269"/>
  <c r="BN14" i="269"/>
  <c r="BM14" i="269"/>
  <c r="BL14" i="269"/>
  <c r="BK14" i="269"/>
  <c r="BJ14" i="269"/>
  <c r="W14" i="269"/>
  <c r="U14" i="269"/>
  <c r="S14" i="269"/>
  <c r="Q14" i="269"/>
  <c r="O14" i="269"/>
  <c r="M14" i="269"/>
  <c r="L14" i="269"/>
  <c r="BT13" i="269"/>
  <c r="BO13" i="269"/>
  <c r="BN13" i="269"/>
  <c r="BM13" i="269"/>
  <c r="BL13" i="269"/>
  <c r="BK13" i="269"/>
  <c r="BJ13" i="269"/>
  <c r="X13" i="269"/>
  <c r="W13" i="269"/>
  <c r="T13" i="269"/>
  <c r="S13" i="269"/>
  <c r="P13" i="269"/>
  <c r="O13" i="269"/>
  <c r="L13" i="269"/>
  <c r="H13" i="269"/>
  <c r="H16" i="269" s="1"/>
  <c r="C13" i="269"/>
  <c r="H14" i="269" s="1"/>
  <c r="BT12" i="269"/>
  <c r="BO12" i="269"/>
  <c r="BN12" i="269"/>
  <c r="BM12" i="269"/>
  <c r="BL12" i="269"/>
  <c r="BK12" i="269"/>
  <c r="BJ12" i="269"/>
  <c r="V12" i="269"/>
  <c r="U12" i="269"/>
  <c r="R12" i="269"/>
  <c r="Q12" i="269"/>
  <c r="N12" i="269"/>
  <c r="M12" i="269"/>
  <c r="L12" i="269"/>
  <c r="H12" i="269"/>
  <c r="C17" i="269" s="1"/>
  <c r="C12" i="269"/>
  <c r="C16" i="269" s="1"/>
  <c r="C95" i="268"/>
  <c r="BO94" i="268"/>
  <c r="BN94" i="268"/>
  <c r="BM94" i="268"/>
  <c r="BL94" i="268"/>
  <c r="BK94" i="268"/>
  <c r="BJ94" i="268"/>
  <c r="W94" i="268"/>
  <c r="V94" i="268"/>
  <c r="S94" i="268"/>
  <c r="R94" i="268"/>
  <c r="O94" i="268"/>
  <c r="N94" i="268"/>
  <c r="L94" i="268"/>
  <c r="BO93" i="268"/>
  <c r="BN93" i="268"/>
  <c r="BM93" i="268"/>
  <c r="BL93" i="268"/>
  <c r="BK93" i="268"/>
  <c r="BJ93" i="268"/>
  <c r="X93" i="268"/>
  <c r="U93" i="268"/>
  <c r="T93" i="268"/>
  <c r="Q93" i="268"/>
  <c r="P93" i="268"/>
  <c r="M93" i="268"/>
  <c r="L93" i="268"/>
  <c r="BO92" i="268"/>
  <c r="BN92" i="268"/>
  <c r="BM92" i="268"/>
  <c r="BL92" i="268"/>
  <c r="BK92" i="268"/>
  <c r="BJ92" i="268"/>
  <c r="X92" i="268"/>
  <c r="V92" i="268"/>
  <c r="T92" i="268"/>
  <c r="R92" i="268"/>
  <c r="P92" i="268"/>
  <c r="N92" i="268"/>
  <c r="L92" i="268"/>
  <c r="BO91" i="268"/>
  <c r="BN91" i="268"/>
  <c r="BM91" i="268"/>
  <c r="BL91" i="268"/>
  <c r="BK91" i="268"/>
  <c r="BJ91" i="268"/>
  <c r="W91" i="268"/>
  <c r="U91" i="268"/>
  <c r="S91" i="268"/>
  <c r="Q91" i="268"/>
  <c r="O91" i="268"/>
  <c r="M91" i="268"/>
  <c r="L91" i="268"/>
  <c r="BO90" i="268"/>
  <c r="BN90" i="268"/>
  <c r="BM90" i="268"/>
  <c r="BL90" i="268"/>
  <c r="BK90" i="268"/>
  <c r="BJ90" i="268"/>
  <c r="X90" i="268"/>
  <c r="W90" i="268"/>
  <c r="T90" i="268"/>
  <c r="S90" i="268"/>
  <c r="P90" i="268"/>
  <c r="O90" i="268"/>
  <c r="L90" i="268"/>
  <c r="H90" i="268"/>
  <c r="H93" i="268" s="1"/>
  <c r="C90" i="268"/>
  <c r="H94" i="268" s="1"/>
  <c r="BO89" i="268"/>
  <c r="BN89" i="268"/>
  <c r="BM89" i="268"/>
  <c r="BL89" i="268"/>
  <c r="BK89" i="268"/>
  <c r="BJ89" i="268"/>
  <c r="V89" i="268"/>
  <c r="U89" i="268"/>
  <c r="R89" i="268"/>
  <c r="Q89" i="268"/>
  <c r="N89" i="268"/>
  <c r="M89" i="268"/>
  <c r="L89" i="268"/>
  <c r="H89" i="268"/>
  <c r="C94" i="268" s="1"/>
  <c r="C89" i="268"/>
  <c r="C91" i="268" s="1"/>
  <c r="C84" i="268"/>
  <c r="BO83" i="268"/>
  <c r="BN83" i="268"/>
  <c r="BM83" i="268"/>
  <c r="BL83" i="268"/>
  <c r="BK83" i="268"/>
  <c r="BJ83" i="268"/>
  <c r="W83" i="268"/>
  <c r="V83" i="268"/>
  <c r="S83" i="268"/>
  <c r="R83" i="268"/>
  <c r="O83" i="268"/>
  <c r="N83" i="268"/>
  <c r="L83" i="268"/>
  <c r="BO82" i="268"/>
  <c r="BN82" i="268"/>
  <c r="BM82" i="268"/>
  <c r="BL82" i="268"/>
  <c r="BK82" i="268"/>
  <c r="BJ82" i="268"/>
  <c r="X82" i="268"/>
  <c r="U82" i="268"/>
  <c r="T82" i="268"/>
  <c r="Q82" i="268"/>
  <c r="P82" i="268"/>
  <c r="M82" i="268"/>
  <c r="L82" i="268"/>
  <c r="BO81" i="268"/>
  <c r="BN81" i="268"/>
  <c r="BM81" i="268"/>
  <c r="BL81" i="268"/>
  <c r="BP81" i="268" s="1"/>
  <c r="BK81" i="268"/>
  <c r="BJ81" i="268"/>
  <c r="X81" i="268"/>
  <c r="V81" i="268"/>
  <c r="T81" i="268"/>
  <c r="R81" i="268"/>
  <c r="P81" i="268"/>
  <c r="N81" i="268"/>
  <c r="L81" i="268"/>
  <c r="BO80" i="268"/>
  <c r="BN80" i="268"/>
  <c r="BM80" i="268"/>
  <c r="BL80" i="268"/>
  <c r="BK80" i="268"/>
  <c r="BJ80" i="268"/>
  <c r="W80" i="268"/>
  <c r="U80" i="268"/>
  <c r="S80" i="268"/>
  <c r="Q80" i="268"/>
  <c r="O80" i="268"/>
  <c r="M80" i="268"/>
  <c r="L80" i="268"/>
  <c r="BO79" i="268"/>
  <c r="BN79" i="268"/>
  <c r="BM79" i="268"/>
  <c r="BL79" i="268"/>
  <c r="BK79" i="268"/>
  <c r="BJ79" i="268"/>
  <c r="X79" i="268"/>
  <c r="W79" i="268"/>
  <c r="T79" i="268"/>
  <c r="S79" i="268"/>
  <c r="P79" i="268"/>
  <c r="O79" i="268"/>
  <c r="L79" i="268"/>
  <c r="H79" i="268"/>
  <c r="H81" i="268" s="1"/>
  <c r="C79" i="268"/>
  <c r="AI80" i="268" s="1"/>
  <c r="BO78" i="268"/>
  <c r="BN78" i="268"/>
  <c r="BM78" i="268"/>
  <c r="BL78" i="268"/>
  <c r="BK78" i="268"/>
  <c r="BJ78" i="268"/>
  <c r="V78" i="268"/>
  <c r="V84" i="268" s="1"/>
  <c r="AB79" i="268" s="1"/>
  <c r="AL79" i="268" s="1"/>
  <c r="AW79" i="268" s="1"/>
  <c r="U78" i="268"/>
  <c r="R78" i="268"/>
  <c r="Q78" i="268"/>
  <c r="Q84" i="268" s="1"/>
  <c r="AA78" i="268" s="1"/>
  <c r="N78" i="268"/>
  <c r="N84" i="268" s="1"/>
  <c r="Z79" i="268" s="1"/>
  <c r="M78" i="268"/>
  <c r="L78" i="268"/>
  <c r="H78" i="268"/>
  <c r="C83" i="268" s="1"/>
  <c r="C78" i="268"/>
  <c r="C82" i="268" s="1"/>
  <c r="BV77" i="268"/>
  <c r="BV76" i="268"/>
  <c r="CC75" i="268"/>
  <c r="CC74" i="268"/>
  <c r="BV73" i="268"/>
  <c r="C73" i="268"/>
  <c r="BV72" i="268"/>
  <c r="BO72" i="268"/>
  <c r="BN72" i="268"/>
  <c r="BM72" i="268"/>
  <c r="BL72" i="268"/>
  <c r="BK72" i="268"/>
  <c r="BJ72" i="268"/>
  <c r="W72" i="268"/>
  <c r="V72" i="268"/>
  <c r="S72" i="268"/>
  <c r="R72" i="268"/>
  <c r="O72" i="268"/>
  <c r="N72" i="268"/>
  <c r="L72" i="268"/>
  <c r="CH71" i="268"/>
  <c r="BO71" i="268"/>
  <c r="BN71" i="268"/>
  <c r="BM71" i="268"/>
  <c r="BL71" i="268"/>
  <c r="BK71" i="268"/>
  <c r="BJ71" i="268"/>
  <c r="X71" i="268"/>
  <c r="U71" i="268"/>
  <c r="T71" i="268"/>
  <c r="Q71" i="268"/>
  <c r="P71" i="268"/>
  <c r="M71" i="268"/>
  <c r="L71" i="268"/>
  <c r="CH70" i="268"/>
  <c r="BO70" i="268"/>
  <c r="BN70" i="268"/>
  <c r="BM70" i="268"/>
  <c r="BL70" i="268"/>
  <c r="BK70" i="268"/>
  <c r="BJ70" i="268"/>
  <c r="X70" i="268"/>
  <c r="V70" i="268"/>
  <c r="T70" i="268"/>
  <c r="R70" i="268"/>
  <c r="P70" i="268"/>
  <c r="N70" i="268"/>
  <c r="L70" i="268"/>
  <c r="BV69" i="268"/>
  <c r="BO69" i="268"/>
  <c r="BN69" i="268"/>
  <c r="BM69" i="268"/>
  <c r="BL69" i="268"/>
  <c r="BK69" i="268"/>
  <c r="BJ69" i="268"/>
  <c r="W69" i="268"/>
  <c r="U69" i="268"/>
  <c r="S69" i="268"/>
  <c r="Q69" i="268"/>
  <c r="O69" i="268"/>
  <c r="M69" i="268"/>
  <c r="L69" i="268"/>
  <c r="BV68" i="268"/>
  <c r="BO68" i="268"/>
  <c r="BN68" i="268"/>
  <c r="BM68" i="268"/>
  <c r="BL68" i="268"/>
  <c r="BK68" i="268"/>
  <c r="BJ68" i="268"/>
  <c r="X68" i="268"/>
  <c r="W68" i="268"/>
  <c r="T68" i="268"/>
  <c r="T73" i="268" s="1"/>
  <c r="AA70" i="268" s="1"/>
  <c r="S68" i="268"/>
  <c r="P68" i="268"/>
  <c r="O68" i="268"/>
  <c r="L68" i="268"/>
  <c r="H68" i="268"/>
  <c r="AI70" i="268" s="1"/>
  <c r="C68" i="268"/>
  <c r="H72" i="268" s="1"/>
  <c r="CC67" i="268"/>
  <c r="BO67" i="268"/>
  <c r="BN67" i="268"/>
  <c r="BM67" i="268"/>
  <c r="BL67" i="268"/>
  <c r="BK67" i="268"/>
  <c r="BJ67" i="268"/>
  <c r="V67" i="268"/>
  <c r="U67" i="268"/>
  <c r="U73" i="268" s="1"/>
  <c r="AB67" i="268" s="1"/>
  <c r="AL67" i="268" s="1"/>
  <c r="AW67" i="268" s="1"/>
  <c r="R67" i="268"/>
  <c r="R73" i="268" s="1"/>
  <c r="AA68" i="268" s="1"/>
  <c r="Q67" i="268"/>
  <c r="N67" i="268"/>
  <c r="M67" i="268"/>
  <c r="M73" i="268" s="1"/>
  <c r="Z67" i="268" s="1"/>
  <c r="L67" i="268"/>
  <c r="H67" i="268"/>
  <c r="C70" i="268" s="1"/>
  <c r="C67" i="268"/>
  <c r="C71" i="268" s="1"/>
  <c r="CM66" i="268"/>
  <c r="CC66" i="268"/>
  <c r="CM65" i="268"/>
  <c r="BV65" i="268"/>
  <c r="BV64" i="268"/>
  <c r="C62" i="268"/>
  <c r="BV61" i="268"/>
  <c r="BO61" i="268"/>
  <c r="BN61" i="268"/>
  <c r="BM61" i="268"/>
  <c r="BL61" i="268"/>
  <c r="BK61" i="268"/>
  <c r="BJ61" i="268"/>
  <c r="W61" i="268"/>
  <c r="V61" i="268"/>
  <c r="S61" i="268"/>
  <c r="R61" i="268"/>
  <c r="O61" i="268"/>
  <c r="N61" i="268"/>
  <c r="L61" i="268"/>
  <c r="CM60" i="268"/>
  <c r="BV60" i="268"/>
  <c r="BO60" i="268"/>
  <c r="BN60" i="268"/>
  <c r="BM60" i="268"/>
  <c r="BL60" i="268"/>
  <c r="BK60" i="268"/>
  <c r="BJ60" i="268"/>
  <c r="X60" i="268"/>
  <c r="U60" i="268"/>
  <c r="T60" i="268"/>
  <c r="Q60" i="268"/>
  <c r="P60" i="268"/>
  <c r="M60" i="268"/>
  <c r="L60" i="268"/>
  <c r="CM59" i="268"/>
  <c r="CC59" i="268"/>
  <c r="BO59" i="268"/>
  <c r="BN59" i="268"/>
  <c r="BM59" i="268"/>
  <c r="BL59" i="268"/>
  <c r="BK59" i="268"/>
  <c r="BJ59" i="268"/>
  <c r="X59" i="268"/>
  <c r="V59" i="268"/>
  <c r="T59" i="268"/>
  <c r="R59" i="268"/>
  <c r="P59" i="268"/>
  <c r="N59" i="268"/>
  <c r="L59" i="268"/>
  <c r="CC58" i="268"/>
  <c r="BO58" i="268"/>
  <c r="BN58" i="268"/>
  <c r="BM58" i="268"/>
  <c r="BL58" i="268"/>
  <c r="BK58" i="268"/>
  <c r="BJ58" i="268"/>
  <c r="W58" i="268"/>
  <c r="U58" i="268"/>
  <c r="S58" i="268"/>
  <c r="Q58" i="268"/>
  <c r="O58" i="268"/>
  <c r="M58" i="268"/>
  <c r="L58" i="268"/>
  <c r="BV57" i="268"/>
  <c r="BO57" i="268"/>
  <c r="BN57" i="268"/>
  <c r="BM57" i="268"/>
  <c r="BL57" i="268"/>
  <c r="BK57" i="268"/>
  <c r="BJ57" i="268"/>
  <c r="X57" i="268"/>
  <c r="W57" i="268"/>
  <c r="T57" i="268"/>
  <c r="T62" i="268" s="1"/>
  <c r="AA59" i="268" s="1"/>
  <c r="S57" i="268"/>
  <c r="P57" i="268"/>
  <c r="O57" i="268"/>
  <c r="L57" i="268"/>
  <c r="H57" i="268"/>
  <c r="H59" i="268" s="1"/>
  <c r="C57" i="268"/>
  <c r="H61" i="268" s="1"/>
  <c r="BV56" i="268"/>
  <c r="BO56" i="268"/>
  <c r="BN56" i="268"/>
  <c r="BM56" i="268"/>
  <c r="BL56" i="268"/>
  <c r="BK56" i="268"/>
  <c r="BJ56" i="268"/>
  <c r="V56" i="268"/>
  <c r="U56" i="268"/>
  <c r="R56" i="268"/>
  <c r="R62" i="268" s="1"/>
  <c r="AA57" i="268" s="1"/>
  <c r="Q56" i="268"/>
  <c r="N56" i="268"/>
  <c r="M56" i="268"/>
  <c r="L56" i="268"/>
  <c r="H56" i="268"/>
  <c r="C61" i="268" s="1"/>
  <c r="C56" i="268"/>
  <c r="C60" i="268" s="1"/>
  <c r="CH55" i="268"/>
  <c r="CH54" i="268"/>
  <c r="BV53" i="268"/>
  <c r="BV52" i="268"/>
  <c r="CC51" i="268"/>
  <c r="C51" i="268"/>
  <c r="CC50" i="268"/>
  <c r="BO50" i="268"/>
  <c r="BN50" i="268"/>
  <c r="BM50" i="268"/>
  <c r="BL50" i="268"/>
  <c r="BK50" i="268"/>
  <c r="BJ50" i="268"/>
  <c r="W50" i="268"/>
  <c r="V50" i="268"/>
  <c r="S50" i="268"/>
  <c r="R50" i="268"/>
  <c r="O50" i="268"/>
  <c r="N50" i="268"/>
  <c r="L50" i="268"/>
  <c r="BV49" i="268"/>
  <c r="BO49" i="268"/>
  <c r="BN49" i="268"/>
  <c r="BM49" i="268"/>
  <c r="BL49" i="268"/>
  <c r="BK49" i="268"/>
  <c r="BJ49" i="268"/>
  <c r="X49" i="268"/>
  <c r="U49" i="268"/>
  <c r="T49" i="268"/>
  <c r="Q49" i="268"/>
  <c r="P49" i="268"/>
  <c r="M49" i="268"/>
  <c r="L49" i="268"/>
  <c r="BV48" i="268"/>
  <c r="BO48" i="268"/>
  <c r="BN48" i="268"/>
  <c r="BM48" i="268"/>
  <c r="BL48" i="268"/>
  <c r="BK48" i="268"/>
  <c r="BJ48" i="268"/>
  <c r="X48" i="268"/>
  <c r="V48" i="268"/>
  <c r="T48" i="268"/>
  <c r="R48" i="268"/>
  <c r="P48" i="268"/>
  <c r="N48" i="268"/>
  <c r="L48" i="268"/>
  <c r="BO47" i="268"/>
  <c r="BN47" i="268"/>
  <c r="BM47" i="268"/>
  <c r="BL47" i="268"/>
  <c r="BK47" i="268"/>
  <c r="BJ47" i="268"/>
  <c r="BP47" i="268" s="1"/>
  <c r="W47" i="268"/>
  <c r="U47" i="268"/>
  <c r="S47" i="268"/>
  <c r="Q47" i="268"/>
  <c r="O47" i="268"/>
  <c r="M47" i="268"/>
  <c r="L47" i="268"/>
  <c r="BO46" i="268"/>
  <c r="BN46" i="268"/>
  <c r="BM46" i="268"/>
  <c r="BL46" i="268"/>
  <c r="BK46" i="268"/>
  <c r="BJ46" i="268"/>
  <c r="X46" i="268"/>
  <c r="W46" i="268"/>
  <c r="T46" i="268"/>
  <c r="T51" i="268" s="1"/>
  <c r="AA48" i="268" s="1"/>
  <c r="S46" i="268"/>
  <c r="P46" i="268"/>
  <c r="O46" i="268"/>
  <c r="L46" i="268"/>
  <c r="H46" i="268"/>
  <c r="H49" i="268" s="1"/>
  <c r="C46" i="268"/>
  <c r="H50" i="268" s="1"/>
  <c r="BO45" i="268"/>
  <c r="BN45" i="268"/>
  <c r="BM45" i="268"/>
  <c r="BL45" i="268"/>
  <c r="BK45" i="268"/>
  <c r="BJ45" i="268"/>
  <c r="V45" i="268"/>
  <c r="V51" i="268" s="1"/>
  <c r="AB46" i="268" s="1"/>
  <c r="AL46" i="268" s="1"/>
  <c r="AW46" i="268" s="1"/>
  <c r="U45" i="268"/>
  <c r="R45" i="268"/>
  <c r="R51" i="268" s="1"/>
  <c r="AA46" i="268" s="1"/>
  <c r="Q45" i="268"/>
  <c r="Q51" i="268" s="1"/>
  <c r="AA45" i="268" s="1"/>
  <c r="N45" i="268"/>
  <c r="N51" i="268" s="1"/>
  <c r="Z46" i="268" s="1"/>
  <c r="M45" i="268"/>
  <c r="L45" i="268"/>
  <c r="H45" i="268"/>
  <c r="C48" i="268" s="1"/>
  <c r="C45" i="268"/>
  <c r="C49" i="268" s="1"/>
  <c r="BT41" i="268"/>
  <c r="BT40" i="268"/>
  <c r="C40" i="268"/>
  <c r="CA39" i="268"/>
  <c r="BO39" i="268"/>
  <c r="BN39" i="268"/>
  <c r="BM39" i="268"/>
  <c r="BL39" i="268"/>
  <c r="BK39" i="268"/>
  <c r="BJ39" i="268"/>
  <c r="W39" i="268"/>
  <c r="V39" i="268"/>
  <c r="S39" i="268"/>
  <c r="R39" i="268"/>
  <c r="O39" i="268"/>
  <c r="N39" i="268"/>
  <c r="L39" i="268"/>
  <c r="CA38" i="268"/>
  <c r="BO38" i="268"/>
  <c r="BN38" i="268"/>
  <c r="BM38" i="268"/>
  <c r="BL38" i="268"/>
  <c r="BK38" i="268"/>
  <c r="BJ38" i="268"/>
  <c r="X38" i="268"/>
  <c r="U38" i="268"/>
  <c r="T38" i="268"/>
  <c r="Q38" i="268"/>
  <c r="P38" i="268"/>
  <c r="M38" i="268"/>
  <c r="L38" i="268"/>
  <c r="BT37" i="268"/>
  <c r="BO37" i="268"/>
  <c r="BN37" i="268"/>
  <c r="BM37" i="268"/>
  <c r="BL37" i="268"/>
  <c r="BK37" i="268"/>
  <c r="BJ37" i="268"/>
  <c r="X37" i="268"/>
  <c r="V37" i="268"/>
  <c r="T37" i="268"/>
  <c r="R37" i="268"/>
  <c r="P37" i="268"/>
  <c r="N37" i="268"/>
  <c r="L37" i="268"/>
  <c r="BT36" i="268"/>
  <c r="BO36" i="268"/>
  <c r="BN36" i="268"/>
  <c r="BM36" i="268"/>
  <c r="BL36" i="268"/>
  <c r="BK36" i="268"/>
  <c r="BJ36" i="268"/>
  <c r="W36" i="268"/>
  <c r="U36" i="268"/>
  <c r="S36" i="268"/>
  <c r="Q36" i="268"/>
  <c r="O36" i="268"/>
  <c r="M36" i="268"/>
  <c r="L36" i="268"/>
  <c r="CF35" i="268"/>
  <c r="BO35" i="268"/>
  <c r="BN35" i="268"/>
  <c r="BM35" i="268"/>
  <c r="BL35" i="268"/>
  <c r="BK35" i="268"/>
  <c r="BJ35" i="268"/>
  <c r="X35" i="268"/>
  <c r="X40" i="268" s="1"/>
  <c r="AB37" i="268" s="1"/>
  <c r="AL37" i="268" s="1"/>
  <c r="AW37" i="268" s="1"/>
  <c r="W35" i="268"/>
  <c r="T35" i="268"/>
  <c r="S35" i="268"/>
  <c r="P35" i="268"/>
  <c r="P40" i="268" s="1"/>
  <c r="Z37" i="268" s="1"/>
  <c r="O35" i="268"/>
  <c r="L35" i="268"/>
  <c r="H35" i="268"/>
  <c r="H38" i="268" s="1"/>
  <c r="C35" i="268"/>
  <c r="H36" i="268" s="1"/>
  <c r="CF34" i="268"/>
  <c r="BO34" i="268"/>
  <c r="BN34" i="268"/>
  <c r="BM34" i="268"/>
  <c r="BL34" i="268"/>
  <c r="BK34" i="268"/>
  <c r="BJ34" i="268"/>
  <c r="V34" i="268"/>
  <c r="V40" i="268" s="1"/>
  <c r="AB35" i="268" s="1"/>
  <c r="AL35" i="268" s="1"/>
  <c r="AW35" i="268" s="1"/>
  <c r="U34" i="268"/>
  <c r="R34" i="268"/>
  <c r="Q34" i="268"/>
  <c r="Q40" i="268" s="1"/>
  <c r="AA34" i="268" s="1"/>
  <c r="N34" i="268"/>
  <c r="N40" i="268" s="1"/>
  <c r="Z35" i="268" s="1"/>
  <c r="M34" i="268"/>
  <c r="L34" i="268"/>
  <c r="H34" i="268"/>
  <c r="C39" i="268" s="1"/>
  <c r="C34" i="268"/>
  <c r="C38" i="268" s="1"/>
  <c r="BT33" i="268"/>
  <c r="BT32" i="268"/>
  <c r="CA31" i="268"/>
  <c r="CA30" i="268"/>
  <c r="CQ29" i="268"/>
  <c r="BT29" i="268"/>
  <c r="C29" i="268"/>
  <c r="BT28" i="268"/>
  <c r="BO28" i="268"/>
  <c r="BN28" i="268"/>
  <c r="BM28" i="268"/>
  <c r="BL28" i="268"/>
  <c r="BK28" i="268"/>
  <c r="BJ28" i="268"/>
  <c r="W28" i="268"/>
  <c r="V28" i="268"/>
  <c r="S28" i="268"/>
  <c r="R28" i="268"/>
  <c r="O28" i="268"/>
  <c r="N28" i="268"/>
  <c r="L28" i="268"/>
  <c r="BO27" i="268"/>
  <c r="BN27" i="268"/>
  <c r="BM27" i="268"/>
  <c r="BL27" i="268"/>
  <c r="BK27" i="268"/>
  <c r="BJ27" i="268"/>
  <c r="X27" i="268"/>
  <c r="U27" i="268"/>
  <c r="T27" i="268"/>
  <c r="Q27" i="268"/>
  <c r="P27" i="268"/>
  <c r="M27" i="268"/>
  <c r="L27" i="268"/>
  <c r="BO26" i="268"/>
  <c r="BN26" i="268"/>
  <c r="BM26" i="268"/>
  <c r="BL26" i="268"/>
  <c r="BK26" i="268"/>
  <c r="BJ26" i="268"/>
  <c r="X26" i="268"/>
  <c r="V26" i="268"/>
  <c r="T26" i="268"/>
  <c r="R26" i="268"/>
  <c r="P26" i="268"/>
  <c r="N26" i="268"/>
  <c r="L26" i="268"/>
  <c r="BT25" i="268"/>
  <c r="BO25" i="268"/>
  <c r="BN25" i="268"/>
  <c r="BM25" i="268"/>
  <c r="BL25" i="268"/>
  <c r="BK25" i="268"/>
  <c r="BJ25" i="268"/>
  <c r="W25" i="268"/>
  <c r="U25" i="268"/>
  <c r="S25" i="268"/>
  <c r="Q25" i="268"/>
  <c r="O25" i="268"/>
  <c r="M25" i="268"/>
  <c r="L25" i="268"/>
  <c r="CK24" i="268"/>
  <c r="BT24" i="268"/>
  <c r="BO24" i="268"/>
  <c r="BN24" i="268"/>
  <c r="BM24" i="268"/>
  <c r="BL24" i="268"/>
  <c r="BK24" i="268"/>
  <c r="BJ24" i="268"/>
  <c r="X24" i="268"/>
  <c r="W24" i="268"/>
  <c r="W29" i="268" s="1"/>
  <c r="AB25" i="268" s="1"/>
  <c r="AL25" i="268" s="1"/>
  <c r="AW25" i="268" s="1"/>
  <c r="T24" i="268"/>
  <c r="T29" i="268" s="1"/>
  <c r="AA26" i="268" s="1"/>
  <c r="S24" i="268"/>
  <c r="S29" i="268" s="1"/>
  <c r="AA25" i="268" s="1"/>
  <c r="P24" i="268"/>
  <c r="O24" i="268"/>
  <c r="O29" i="268" s="1"/>
  <c r="Z25" i="268" s="1"/>
  <c r="L24" i="268"/>
  <c r="H24" i="268"/>
  <c r="H27" i="268" s="1"/>
  <c r="C24" i="268"/>
  <c r="H28" i="268" s="1"/>
  <c r="CQ23" i="268"/>
  <c r="CK23" i="268"/>
  <c r="CA23" i="268"/>
  <c r="BO23" i="268"/>
  <c r="BN23" i="268"/>
  <c r="BM23" i="268"/>
  <c r="BL23" i="268"/>
  <c r="BK23" i="268"/>
  <c r="BJ23" i="268"/>
  <c r="V23" i="268"/>
  <c r="V29" i="268" s="1"/>
  <c r="AB24" i="268" s="1"/>
  <c r="AL24" i="268" s="1"/>
  <c r="AW24" i="268" s="1"/>
  <c r="U23" i="268"/>
  <c r="R23" i="268"/>
  <c r="Q23" i="268"/>
  <c r="Q29" i="268" s="1"/>
  <c r="AA23" i="268" s="1"/>
  <c r="N23" i="268"/>
  <c r="N29" i="268" s="1"/>
  <c r="Z24" i="268" s="1"/>
  <c r="M23" i="268"/>
  <c r="L23" i="268"/>
  <c r="H23" i="268"/>
  <c r="AI24" i="268" s="1"/>
  <c r="C23" i="268"/>
  <c r="AI23" i="268" s="1"/>
  <c r="CA22" i="268"/>
  <c r="BT21" i="268"/>
  <c r="BT20" i="268"/>
  <c r="CF19" i="268"/>
  <c r="CF18" i="268"/>
  <c r="C18" i="268"/>
  <c r="BT17" i="268"/>
  <c r="BO17" i="268"/>
  <c r="BN17" i="268"/>
  <c r="BM17" i="268"/>
  <c r="BL17" i="268"/>
  <c r="BK17" i="268"/>
  <c r="BJ17" i="268"/>
  <c r="W17" i="268"/>
  <c r="V17" i="268"/>
  <c r="S17" i="268"/>
  <c r="R17" i="268"/>
  <c r="O17" i="268"/>
  <c r="N17" i="268"/>
  <c r="L17" i="268"/>
  <c r="BT16" i="268"/>
  <c r="BO16" i="268"/>
  <c r="BN16" i="268"/>
  <c r="BM16" i="268"/>
  <c r="BL16" i="268"/>
  <c r="BK16" i="268"/>
  <c r="BJ16" i="268"/>
  <c r="X16" i="268"/>
  <c r="U16" i="268"/>
  <c r="T16" i="268"/>
  <c r="Q16" i="268"/>
  <c r="P16" i="268"/>
  <c r="M16" i="268"/>
  <c r="L16" i="268"/>
  <c r="CA15" i="268"/>
  <c r="BO15" i="268"/>
  <c r="BN15" i="268"/>
  <c r="BM15" i="268"/>
  <c r="BL15" i="268"/>
  <c r="BK15" i="268"/>
  <c r="BJ15" i="268"/>
  <c r="X15" i="268"/>
  <c r="V15" i="268"/>
  <c r="T15" i="268"/>
  <c r="R15" i="268"/>
  <c r="P15" i="268"/>
  <c r="N15" i="268"/>
  <c r="L15" i="268"/>
  <c r="CA14" i="268"/>
  <c r="BO14" i="268"/>
  <c r="BN14" i="268"/>
  <c r="BM14" i="268"/>
  <c r="BL14" i="268"/>
  <c r="BK14" i="268"/>
  <c r="BJ14" i="268"/>
  <c r="W14" i="268"/>
  <c r="U14" i="268"/>
  <c r="S14" i="268"/>
  <c r="Q14" i="268"/>
  <c r="O14" i="268"/>
  <c r="M14" i="268"/>
  <c r="L14" i="268"/>
  <c r="BT13" i="268"/>
  <c r="BO13" i="268"/>
  <c r="BN13" i="268"/>
  <c r="BM13" i="268"/>
  <c r="BL13" i="268"/>
  <c r="BK13" i="268"/>
  <c r="BJ13" i="268"/>
  <c r="X13" i="268"/>
  <c r="W13" i="268"/>
  <c r="T13" i="268"/>
  <c r="T18" i="268" s="1"/>
  <c r="AA15" i="268" s="1"/>
  <c r="S13" i="268"/>
  <c r="P13" i="268"/>
  <c r="O13" i="268"/>
  <c r="L13" i="268"/>
  <c r="H13" i="268"/>
  <c r="C13" i="268"/>
  <c r="BT12" i="268"/>
  <c r="BO12" i="268"/>
  <c r="BN12" i="268"/>
  <c r="BM12" i="268"/>
  <c r="BL12" i="268"/>
  <c r="BK12" i="268"/>
  <c r="BJ12" i="268"/>
  <c r="V12" i="268"/>
  <c r="U12" i="268"/>
  <c r="U18" i="268" s="1"/>
  <c r="AB12" i="268" s="1"/>
  <c r="AL12" i="268" s="1"/>
  <c r="AW12" i="268" s="1"/>
  <c r="R12" i="268"/>
  <c r="R18" i="268" s="1"/>
  <c r="AA13" i="268" s="1"/>
  <c r="Q12" i="268"/>
  <c r="N12" i="268"/>
  <c r="M12" i="268"/>
  <c r="M18" i="268" s="1"/>
  <c r="Z12" i="268" s="1"/>
  <c r="L12" i="268"/>
  <c r="H12" i="268"/>
  <c r="AI13" i="268" s="1"/>
  <c r="C12" i="268"/>
  <c r="C95" i="267"/>
  <c r="BO94" i="267"/>
  <c r="BN94" i="267"/>
  <c r="BM94" i="267"/>
  <c r="BL94" i="267"/>
  <c r="BK94" i="267"/>
  <c r="BJ94" i="267"/>
  <c r="W94" i="267"/>
  <c r="V94" i="267"/>
  <c r="S94" i="267"/>
  <c r="R94" i="267"/>
  <c r="O94" i="267"/>
  <c r="N94" i="267"/>
  <c r="L94" i="267"/>
  <c r="BO93" i="267"/>
  <c r="BN93" i="267"/>
  <c r="BM93" i="267"/>
  <c r="BL93" i="267"/>
  <c r="BK93" i="267"/>
  <c r="BJ93" i="267"/>
  <c r="X93" i="267"/>
  <c r="U93" i="267"/>
  <c r="T93" i="267"/>
  <c r="Q93" i="267"/>
  <c r="P93" i="267"/>
  <c r="M93" i="267"/>
  <c r="L93" i="267"/>
  <c r="BO92" i="267"/>
  <c r="BN92" i="267"/>
  <c r="BM92" i="267"/>
  <c r="BL92" i="267"/>
  <c r="BK92" i="267"/>
  <c r="BJ92" i="267"/>
  <c r="X92" i="267"/>
  <c r="V92" i="267"/>
  <c r="T92" i="267"/>
  <c r="R92" i="267"/>
  <c r="P92" i="267"/>
  <c r="N92" i="267"/>
  <c r="L92" i="267"/>
  <c r="BO91" i="267"/>
  <c r="BN91" i="267"/>
  <c r="BM91" i="267"/>
  <c r="BL91" i="267"/>
  <c r="BK91" i="267"/>
  <c r="BJ91" i="267"/>
  <c r="W91" i="267"/>
  <c r="U91" i="267"/>
  <c r="S91" i="267"/>
  <c r="Q91" i="267"/>
  <c r="O91" i="267"/>
  <c r="M91" i="267"/>
  <c r="L91" i="267"/>
  <c r="BO90" i="267"/>
  <c r="BN90" i="267"/>
  <c r="BM90" i="267"/>
  <c r="BL90" i="267"/>
  <c r="BK90" i="267"/>
  <c r="BJ90" i="267"/>
  <c r="X90" i="267"/>
  <c r="W90" i="267"/>
  <c r="W95" i="267" s="1"/>
  <c r="AB91" i="267" s="1"/>
  <c r="AL91" i="267" s="1"/>
  <c r="AW91" i="267" s="1"/>
  <c r="T90" i="267"/>
  <c r="T95" i="267" s="1"/>
  <c r="AA92" i="267" s="1"/>
  <c r="S90" i="267"/>
  <c r="P90" i="267"/>
  <c r="O90" i="267"/>
  <c r="O95" i="267" s="1"/>
  <c r="Z91" i="267" s="1"/>
  <c r="L90" i="267"/>
  <c r="H90" i="267"/>
  <c r="H93" i="267" s="1"/>
  <c r="C90" i="267"/>
  <c r="H94" i="267" s="1"/>
  <c r="BO89" i="267"/>
  <c r="BN89" i="267"/>
  <c r="BM89" i="267"/>
  <c r="BL89" i="267"/>
  <c r="BK89" i="267"/>
  <c r="BJ89" i="267"/>
  <c r="V89" i="267"/>
  <c r="U89" i="267"/>
  <c r="R89" i="267"/>
  <c r="R95" i="267" s="1"/>
  <c r="AA90" i="267" s="1"/>
  <c r="Q89" i="267"/>
  <c r="Q95" i="267" s="1"/>
  <c r="AA89" i="267" s="1"/>
  <c r="N89" i="267"/>
  <c r="M89" i="267"/>
  <c r="L89" i="267"/>
  <c r="H89" i="267"/>
  <c r="C94" i="267" s="1"/>
  <c r="C89" i="267"/>
  <c r="C91" i="267" s="1"/>
  <c r="C84" i="267"/>
  <c r="BO83" i="267"/>
  <c r="BN83" i="267"/>
  <c r="BM83" i="267"/>
  <c r="BL83" i="267"/>
  <c r="BK83" i="267"/>
  <c r="BJ83" i="267"/>
  <c r="W83" i="267"/>
  <c r="V83" i="267"/>
  <c r="S83" i="267"/>
  <c r="R83" i="267"/>
  <c r="O83" i="267"/>
  <c r="N83" i="267"/>
  <c r="L83" i="267"/>
  <c r="BO82" i="267"/>
  <c r="BN82" i="267"/>
  <c r="BM82" i="267"/>
  <c r="BL82" i="267"/>
  <c r="BK82" i="267"/>
  <c r="BJ82" i="267"/>
  <c r="X82" i="267"/>
  <c r="U82" i="267"/>
  <c r="T82" i="267"/>
  <c r="Q82" i="267"/>
  <c r="P82" i="267"/>
  <c r="M82" i="267"/>
  <c r="L82" i="267"/>
  <c r="BO81" i="267"/>
  <c r="BN81" i="267"/>
  <c r="BM81" i="267"/>
  <c r="BL81" i="267"/>
  <c r="BK81" i="267"/>
  <c r="BJ81" i="267"/>
  <c r="X81" i="267"/>
  <c r="V81" i="267"/>
  <c r="T81" i="267"/>
  <c r="R81" i="267"/>
  <c r="P81" i="267"/>
  <c r="N81" i="267"/>
  <c r="L81" i="267"/>
  <c r="BO80" i="267"/>
  <c r="BN80" i="267"/>
  <c r="BM80" i="267"/>
  <c r="BL80" i="267"/>
  <c r="BK80" i="267"/>
  <c r="BJ80" i="267"/>
  <c r="W80" i="267"/>
  <c r="U80" i="267"/>
  <c r="S80" i="267"/>
  <c r="Q80" i="267"/>
  <c r="O80" i="267"/>
  <c r="M80" i="267"/>
  <c r="L80" i="267"/>
  <c r="BO79" i="267"/>
  <c r="BN79" i="267"/>
  <c r="BM79" i="267"/>
  <c r="BL79" i="267"/>
  <c r="BK79" i="267"/>
  <c r="BJ79" i="267"/>
  <c r="X79" i="267"/>
  <c r="W79" i="267"/>
  <c r="T79" i="267"/>
  <c r="S79" i="267"/>
  <c r="P79" i="267"/>
  <c r="O79" i="267"/>
  <c r="L79" i="267"/>
  <c r="H79" i="267"/>
  <c r="H81" i="267" s="1"/>
  <c r="C79" i="267"/>
  <c r="AI80" i="267" s="1"/>
  <c r="BO78" i="267"/>
  <c r="BN78" i="267"/>
  <c r="BM78" i="267"/>
  <c r="BL78" i="267"/>
  <c r="BK78" i="267"/>
  <c r="BJ78" i="267"/>
  <c r="V78" i="267"/>
  <c r="U78" i="267"/>
  <c r="R78" i="267"/>
  <c r="Q78" i="267"/>
  <c r="N78" i="267"/>
  <c r="M78" i="267"/>
  <c r="L78" i="267"/>
  <c r="H78" i="267"/>
  <c r="C83" i="267" s="1"/>
  <c r="C78" i="267"/>
  <c r="C82" i="267" s="1"/>
  <c r="BV77" i="267"/>
  <c r="BV76" i="267"/>
  <c r="CC75" i="267"/>
  <c r="CC74" i="267"/>
  <c r="BV73" i="267"/>
  <c r="C73" i="267"/>
  <c r="BV72" i="267"/>
  <c r="BO72" i="267"/>
  <c r="BN72" i="267"/>
  <c r="BM72" i="267"/>
  <c r="BL72" i="267"/>
  <c r="BK72" i="267"/>
  <c r="BJ72" i="267"/>
  <c r="W72" i="267"/>
  <c r="V72" i="267"/>
  <c r="S72" i="267"/>
  <c r="R72" i="267"/>
  <c r="O72" i="267"/>
  <c r="N72" i="267"/>
  <c r="L72" i="267"/>
  <c r="CH71" i="267"/>
  <c r="BO71" i="267"/>
  <c r="BN71" i="267"/>
  <c r="BM71" i="267"/>
  <c r="BL71" i="267"/>
  <c r="BK71" i="267"/>
  <c r="BJ71" i="267"/>
  <c r="X71" i="267"/>
  <c r="U71" i="267"/>
  <c r="T71" i="267"/>
  <c r="Q71" i="267"/>
  <c r="P71" i="267"/>
  <c r="M71" i="267"/>
  <c r="L71" i="267"/>
  <c r="CH70" i="267"/>
  <c r="BO70" i="267"/>
  <c r="BN70" i="267"/>
  <c r="BM70" i="267"/>
  <c r="BL70" i="267"/>
  <c r="BK70" i="267"/>
  <c r="BJ70" i="267"/>
  <c r="X70" i="267"/>
  <c r="V70" i="267"/>
  <c r="T70" i="267"/>
  <c r="R70" i="267"/>
  <c r="P70" i="267"/>
  <c r="N70" i="267"/>
  <c r="L70" i="267"/>
  <c r="BV69" i="267"/>
  <c r="BO69" i="267"/>
  <c r="BN69" i="267"/>
  <c r="BM69" i="267"/>
  <c r="BL69" i="267"/>
  <c r="BK69" i="267"/>
  <c r="BJ69" i="267"/>
  <c r="W69" i="267"/>
  <c r="U69" i="267"/>
  <c r="S69" i="267"/>
  <c r="Q69" i="267"/>
  <c r="O69" i="267"/>
  <c r="M69" i="267"/>
  <c r="L69" i="267"/>
  <c r="BV68" i="267"/>
  <c r="BO68" i="267"/>
  <c r="BN68" i="267"/>
  <c r="BM68" i="267"/>
  <c r="BL68" i="267"/>
  <c r="BK68" i="267"/>
  <c r="BJ68" i="267"/>
  <c r="X68" i="267"/>
  <c r="W68" i="267"/>
  <c r="T68" i="267"/>
  <c r="S68" i="267"/>
  <c r="P68" i="267"/>
  <c r="O68" i="267"/>
  <c r="L68" i="267"/>
  <c r="H68" i="267"/>
  <c r="AI70" i="267" s="1"/>
  <c r="C68" i="267"/>
  <c r="H72" i="267" s="1"/>
  <c r="CC67" i="267"/>
  <c r="BO67" i="267"/>
  <c r="BN67" i="267"/>
  <c r="BM67" i="267"/>
  <c r="BL67" i="267"/>
  <c r="BK67" i="267"/>
  <c r="BJ67" i="267"/>
  <c r="V67" i="267"/>
  <c r="U67" i="267"/>
  <c r="R67" i="267"/>
  <c r="Q67" i="267"/>
  <c r="N67" i="267"/>
  <c r="M67" i="267"/>
  <c r="L67" i="267"/>
  <c r="H67" i="267"/>
  <c r="C70" i="267" s="1"/>
  <c r="C67" i="267"/>
  <c r="C71" i="267" s="1"/>
  <c r="CM66" i="267"/>
  <c r="CC66" i="267"/>
  <c r="CM65" i="267"/>
  <c r="BV65" i="267"/>
  <c r="BV64" i="267"/>
  <c r="C62" i="267"/>
  <c r="BV61" i="267"/>
  <c r="BO61" i="267"/>
  <c r="BN61" i="267"/>
  <c r="BM61" i="267"/>
  <c r="BL61" i="267"/>
  <c r="BK61" i="267"/>
  <c r="BJ61" i="267"/>
  <c r="W61" i="267"/>
  <c r="V61" i="267"/>
  <c r="S61" i="267"/>
  <c r="R61" i="267"/>
  <c r="O61" i="267"/>
  <c r="N61" i="267"/>
  <c r="L61" i="267"/>
  <c r="CM60" i="267"/>
  <c r="BV60" i="267"/>
  <c r="BO60" i="267"/>
  <c r="BN60" i="267"/>
  <c r="BM60" i="267"/>
  <c r="BL60" i="267"/>
  <c r="BK60" i="267"/>
  <c r="BJ60" i="267"/>
  <c r="X60" i="267"/>
  <c r="U60" i="267"/>
  <c r="T60" i="267"/>
  <c r="Q60" i="267"/>
  <c r="P60" i="267"/>
  <c r="M60" i="267"/>
  <c r="L60" i="267"/>
  <c r="CM59" i="267"/>
  <c r="CC59" i="267"/>
  <c r="BO59" i="267"/>
  <c r="BN59" i="267"/>
  <c r="BM59" i="267"/>
  <c r="BL59" i="267"/>
  <c r="BK59" i="267"/>
  <c r="BJ59" i="267"/>
  <c r="X59" i="267"/>
  <c r="V59" i="267"/>
  <c r="T59" i="267"/>
  <c r="R59" i="267"/>
  <c r="P59" i="267"/>
  <c r="N59" i="267"/>
  <c r="L59" i="267"/>
  <c r="CC58" i="267"/>
  <c r="BO58" i="267"/>
  <c r="BN58" i="267"/>
  <c r="BM58" i="267"/>
  <c r="BL58" i="267"/>
  <c r="BK58" i="267"/>
  <c r="BJ58" i="267"/>
  <c r="W58" i="267"/>
  <c r="U58" i="267"/>
  <c r="S58" i="267"/>
  <c r="Q58" i="267"/>
  <c r="O58" i="267"/>
  <c r="M58" i="267"/>
  <c r="L58" i="267"/>
  <c r="BV57" i="267"/>
  <c r="BO57" i="267"/>
  <c r="BN57" i="267"/>
  <c r="BM57" i="267"/>
  <c r="BL57" i="267"/>
  <c r="BK57" i="267"/>
  <c r="BJ57" i="267"/>
  <c r="X57" i="267"/>
  <c r="W57" i="267"/>
  <c r="T57" i="267"/>
  <c r="S57" i="267"/>
  <c r="P57" i="267"/>
  <c r="O57" i="267"/>
  <c r="L57" i="267"/>
  <c r="H57" i="267"/>
  <c r="H60" i="267" s="1"/>
  <c r="C57" i="267"/>
  <c r="H58" i="267" s="1"/>
  <c r="BV56" i="267"/>
  <c r="BO56" i="267"/>
  <c r="BN56" i="267"/>
  <c r="BM56" i="267"/>
  <c r="BL56" i="267"/>
  <c r="BK56" i="267"/>
  <c r="BJ56" i="267"/>
  <c r="V56" i="267"/>
  <c r="U56" i="267"/>
  <c r="R56" i="267"/>
  <c r="Q56" i="267"/>
  <c r="N56" i="267"/>
  <c r="M56" i="267"/>
  <c r="L56" i="267"/>
  <c r="H56" i="267"/>
  <c r="C61" i="267" s="1"/>
  <c r="C56" i="267"/>
  <c r="C60" i="267" s="1"/>
  <c r="CH55" i="267"/>
  <c r="CH54" i="267"/>
  <c r="BV53" i="267"/>
  <c r="BV52" i="267"/>
  <c r="CC51" i="267"/>
  <c r="C51" i="267"/>
  <c r="CC50" i="267"/>
  <c r="BO50" i="267"/>
  <c r="BN50" i="267"/>
  <c r="BM50" i="267"/>
  <c r="BL50" i="267"/>
  <c r="BK50" i="267"/>
  <c r="BJ50" i="267"/>
  <c r="W50" i="267"/>
  <c r="V50" i="267"/>
  <c r="S50" i="267"/>
  <c r="R50" i="267"/>
  <c r="O50" i="267"/>
  <c r="N50" i="267"/>
  <c r="L50" i="267"/>
  <c r="BV49" i="267"/>
  <c r="BO49" i="267"/>
  <c r="BN49" i="267"/>
  <c r="BM49" i="267"/>
  <c r="BL49" i="267"/>
  <c r="BK49" i="267"/>
  <c r="BJ49" i="267"/>
  <c r="X49" i="267"/>
  <c r="U49" i="267"/>
  <c r="T49" i="267"/>
  <c r="Q49" i="267"/>
  <c r="P49" i="267"/>
  <c r="M49" i="267"/>
  <c r="L49" i="267"/>
  <c r="BV48" i="267"/>
  <c r="BO48" i="267"/>
  <c r="BN48" i="267"/>
  <c r="BM48" i="267"/>
  <c r="BL48" i="267"/>
  <c r="BK48" i="267"/>
  <c r="BJ48" i="267"/>
  <c r="X48" i="267"/>
  <c r="V48" i="267"/>
  <c r="T48" i="267"/>
  <c r="R48" i="267"/>
  <c r="P48" i="267"/>
  <c r="N48" i="267"/>
  <c r="L48" i="267"/>
  <c r="BO47" i="267"/>
  <c r="BN47" i="267"/>
  <c r="BM47" i="267"/>
  <c r="BL47" i="267"/>
  <c r="BK47" i="267"/>
  <c r="BJ47" i="267"/>
  <c r="W47" i="267"/>
  <c r="U47" i="267"/>
  <c r="S47" i="267"/>
  <c r="Q47" i="267"/>
  <c r="O47" i="267"/>
  <c r="M47" i="267"/>
  <c r="L47" i="267"/>
  <c r="BO46" i="267"/>
  <c r="BN46" i="267"/>
  <c r="BM46" i="267"/>
  <c r="BL46" i="267"/>
  <c r="BK46" i="267"/>
  <c r="BJ46" i="267"/>
  <c r="X46" i="267"/>
  <c r="W46" i="267"/>
  <c r="T46" i="267"/>
  <c r="S46" i="267"/>
  <c r="P46" i="267"/>
  <c r="O46" i="267"/>
  <c r="L46" i="267"/>
  <c r="H46" i="267"/>
  <c r="H48" i="267" s="1"/>
  <c r="C46" i="267"/>
  <c r="AI47" i="267" s="1"/>
  <c r="BO45" i="267"/>
  <c r="BN45" i="267"/>
  <c r="BM45" i="267"/>
  <c r="BL45" i="267"/>
  <c r="BK45" i="267"/>
  <c r="BJ45" i="267"/>
  <c r="V45" i="267"/>
  <c r="V51" i="267" s="1"/>
  <c r="AB46" i="267" s="1"/>
  <c r="AL46" i="267" s="1"/>
  <c r="AW46" i="267" s="1"/>
  <c r="U45" i="267"/>
  <c r="R45" i="267"/>
  <c r="R51" i="267" s="1"/>
  <c r="AA46" i="267" s="1"/>
  <c r="Q45" i="267"/>
  <c r="N45" i="267"/>
  <c r="N51" i="267" s="1"/>
  <c r="Z46" i="267" s="1"/>
  <c r="M45" i="267"/>
  <c r="L45" i="267"/>
  <c r="H45" i="267"/>
  <c r="C50" i="267" s="1"/>
  <c r="C45" i="267"/>
  <c r="C49" i="267" s="1"/>
  <c r="BT41" i="267"/>
  <c r="BT40" i="267"/>
  <c r="C40" i="267"/>
  <c r="CA39" i="267"/>
  <c r="BO39" i="267"/>
  <c r="BN39" i="267"/>
  <c r="BM39" i="267"/>
  <c r="BL39" i="267"/>
  <c r="BK39" i="267"/>
  <c r="BJ39" i="267"/>
  <c r="W39" i="267"/>
  <c r="V39" i="267"/>
  <c r="S39" i="267"/>
  <c r="R39" i="267"/>
  <c r="O39" i="267"/>
  <c r="N39" i="267"/>
  <c r="L39" i="267"/>
  <c r="CA38" i="267"/>
  <c r="BO38" i="267"/>
  <c r="BN38" i="267"/>
  <c r="BM38" i="267"/>
  <c r="BL38" i="267"/>
  <c r="BK38" i="267"/>
  <c r="BJ38" i="267"/>
  <c r="X38" i="267"/>
  <c r="U38" i="267"/>
  <c r="T38" i="267"/>
  <c r="Q38" i="267"/>
  <c r="P38" i="267"/>
  <c r="M38" i="267"/>
  <c r="L38" i="267"/>
  <c r="BT37" i="267"/>
  <c r="BO37" i="267"/>
  <c r="BN37" i="267"/>
  <c r="BM37" i="267"/>
  <c r="BL37" i="267"/>
  <c r="BK37" i="267"/>
  <c r="BJ37" i="267"/>
  <c r="X37" i="267"/>
  <c r="V37" i="267"/>
  <c r="T37" i="267"/>
  <c r="R37" i="267"/>
  <c r="P37" i="267"/>
  <c r="N37" i="267"/>
  <c r="L37" i="267"/>
  <c r="BT36" i="267"/>
  <c r="BO36" i="267"/>
  <c r="BN36" i="267"/>
  <c r="BM36" i="267"/>
  <c r="BL36" i="267"/>
  <c r="BK36" i="267"/>
  <c r="BJ36" i="267"/>
  <c r="W36" i="267"/>
  <c r="U36" i="267"/>
  <c r="S36" i="267"/>
  <c r="Q36" i="267"/>
  <c r="O36" i="267"/>
  <c r="M36" i="267"/>
  <c r="L36" i="267"/>
  <c r="CF35" i="267"/>
  <c r="BO35" i="267"/>
  <c r="BN35" i="267"/>
  <c r="BM35" i="267"/>
  <c r="BL35" i="267"/>
  <c r="BK35" i="267"/>
  <c r="BJ35" i="267"/>
  <c r="X35" i="267"/>
  <c r="W35" i="267"/>
  <c r="T35" i="267"/>
  <c r="S35" i="267"/>
  <c r="P35" i="267"/>
  <c r="O35" i="267"/>
  <c r="L35" i="267"/>
  <c r="H35" i="267"/>
  <c r="AI37" i="267" s="1"/>
  <c r="C35" i="267"/>
  <c r="H39" i="267" s="1"/>
  <c r="CF34" i="267"/>
  <c r="BO34" i="267"/>
  <c r="BN34" i="267"/>
  <c r="BM34" i="267"/>
  <c r="BL34" i="267"/>
  <c r="BK34" i="267"/>
  <c r="BJ34" i="267"/>
  <c r="V34" i="267"/>
  <c r="U34" i="267"/>
  <c r="R34" i="267"/>
  <c r="Q34" i="267"/>
  <c r="N34" i="267"/>
  <c r="M34" i="267"/>
  <c r="L34" i="267"/>
  <c r="H34" i="267"/>
  <c r="C37" i="267" s="1"/>
  <c r="C34" i="267"/>
  <c r="C38" i="267" s="1"/>
  <c r="BT33" i="267"/>
  <c r="BT32" i="267"/>
  <c r="CA31" i="267"/>
  <c r="CA30" i="267"/>
  <c r="CQ29" i="267"/>
  <c r="BT29" i="267"/>
  <c r="C29" i="267"/>
  <c r="BT28" i="267"/>
  <c r="BO28" i="267"/>
  <c r="BN28" i="267"/>
  <c r="BM28" i="267"/>
  <c r="BL28" i="267"/>
  <c r="BK28" i="267"/>
  <c r="BJ28" i="267"/>
  <c r="W28" i="267"/>
  <c r="V28" i="267"/>
  <c r="S28" i="267"/>
  <c r="R28" i="267"/>
  <c r="O28" i="267"/>
  <c r="N28" i="267"/>
  <c r="L28" i="267"/>
  <c r="BO27" i="267"/>
  <c r="BN27" i="267"/>
  <c r="BM27" i="267"/>
  <c r="BL27" i="267"/>
  <c r="BK27" i="267"/>
  <c r="BJ27" i="267"/>
  <c r="X27" i="267"/>
  <c r="U27" i="267"/>
  <c r="T27" i="267"/>
  <c r="Q27" i="267"/>
  <c r="P27" i="267"/>
  <c r="M27" i="267"/>
  <c r="L27" i="267"/>
  <c r="BO26" i="267"/>
  <c r="BN26" i="267"/>
  <c r="BM26" i="267"/>
  <c r="BL26" i="267"/>
  <c r="BK26" i="267"/>
  <c r="BJ26" i="267"/>
  <c r="BP26" i="267" s="1"/>
  <c r="X26" i="267"/>
  <c r="V26" i="267"/>
  <c r="T26" i="267"/>
  <c r="R26" i="267"/>
  <c r="P26" i="267"/>
  <c r="N26" i="267"/>
  <c r="L26" i="267"/>
  <c r="BT25" i="267"/>
  <c r="BO25" i="267"/>
  <c r="BN25" i="267"/>
  <c r="BM25" i="267"/>
  <c r="BL25" i="267"/>
  <c r="BK25" i="267"/>
  <c r="BJ25" i="267"/>
  <c r="W25" i="267"/>
  <c r="U25" i="267"/>
  <c r="S25" i="267"/>
  <c r="Q25" i="267"/>
  <c r="O25" i="267"/>
  <c r="M25" i="267"/>
  <c r="L25" i="267"/>
  <c r="CK24" i="267"/>
  <c r="BT24" i="267"/>
  <c r="BO24" i="267"/>
  <c r="BN24" i="267"/>
  <c r="BM24" i="267"/>
  <c r="BL24" i="267"/>
  <c r="BK24" i="267"/>
  <c r="BJ24" i="267"/>
  <c r="X24" i="267"/>
  <c r="W24" i="267"/>
  <c r="W29" i="267" s="1"/>
  <c r="AB25" i="267" s="1"/>
  <c r="AL25" i="267" s="1"/>
  <c r="AW25" i="267" s="1"/>
  <c r="T24" i="267"/>
  <c r="S24" i="267"/>
  <c r="S29" i="267" s="1"/>
  <c r="AA25" i="267" s="1"/>
  <c r="P24" i="267"/>
  <c r="O24" i="267"/>
  <c r="O29" i="267" s="1"/>
  <c r="Z25" i="267" s="1"/>
  <c r="L24" i="267"/>
  <c r="H24" i="267"/>
  <c r="AI26" i="267" s="1"/>
  <c r="C24" i="267"/>
  <c r="AI25" i="267" s="1"/>
  <c r="CQ23" i="267"/>
  <c r="CK23" i="267"/>
  <c r="CA23" i="267"/>
  <c r="BO23" i="267"/>
  <c r="BN23" i="267"/>
  <c r="BM23" i="267"/>
  <c r="BL23" i="267"/>
  <c r="BK23" i="267"/>
  <c r="BJ23" i="267"/>
  <c r="V23" i="267"/>
  <c r="V29" i="267" s="1"/>
  <c r="AB24" i="267" s="1"/>
  <c r="AL24" i="267" s="1"/>
  <c r="AW24" i="267" s="1"/>
  <c r="U23" i="267"/>
  <c r="R23" i="267"/>
  <c r="Q23" i="267"/>
  <c r="Q29" i="267" s="1"/>
  <c r="AA23" i="267" s="1"/>
  <c r="N23" i="267"/>
  <c r="N29" i="267" s="1"/>
  <c r="Z24" i="267" s="1"/>
  <c r="M23" i="267"/>
  <c r="L23" i="267"/>
  <c r="H23" i="267"/>
  <c r="C28" i="267" s="1"/>
  <c r="C23" i="267"/>
  <c r="C27" i="267" s="1"/>
  <c r="CA22" i="267"/>
  <c r="BT21" i="267"/>
  <c r="BT20" i="267"/>
  <c r="CF19" i="267"/>
  <c r="CF18" i="267"/>
  <c r="C18" i="267"/>
  <c r="BT17" i="267"/>
  <c r="BO17" i="267"/>
  <c r="BN17" i="267"/>
  <c r="BM17" i="267"/>
  <c r="BL17" i="267"/>
  <c r="BK17" i="267"/>
  <c r="BJ17" i="267"/>
  <c r="W17" i="267"/>
  <c r="V17" i="267"/>
  <c r="S17" i="267"/>
  <c r="R17" i="267"/>
  <c r="O17" i="267"/>
  <c r="N17" i="267"/>
  <c r="L17" i="267"/>
  <c r="BT16" i="267"/>
  <c r="BO16" i="267"/>
  <c r="BN16" i="267"/>
  <c r="BM16" i="267"/>
  <c r="BL16" i="267"/>
  <c r="BK16" i="267"/>
  <c r="BJ16" i="267"/>
  <c r="X16" i="267"/>
  <c r="U16" i="267"/>
  <c r="T16" i="267"/>
  <c r="Q16" i="267"/>
  <c r="P16" i="267"/>
  <c r="M16" i="267"/>
  <c r="L16" i="267"/>
  <c r="CA15" i="267"/>
  <c r="BO15" i="267"/>
  <c r="BN15" i="267"/>
  <c r="BM15" i="267"/>
  <c r="BL15" i="267"/>
  <c r="BK15" i="267"/>
  <c r="BJ15" i="267"/>
  <c r="X15" i="267"/>
  <c r="V15" i="267"/>
  <c r="T15" i="267"/>
  <c r="R15" i="267"/>
  <c r="P15" i="267"/>
  <c r="N15" i="267"/>
  <c r="L15" i="267"/>
  <c r="CA14" i="267"/>
  <c r="BO14" i="267"/>
  <c r="BN14" i="267"/>
  <c r="BM14" i="267"/>
  <c r="BL14" i="267"/>
  <c r="BK14" i="267"/>
  <c r="BJ14" i="267"/>
  <c r="W14" i="267"/>
  <c r="U14" i="267"/>
  <c r="S14" i="267"/>
  <c r="Q14" i="267"/>
  <c r="O14" i="267"/>
  <c r="M14" i="267"/>
  <c r="L14" i="267"/>
  <c r="BT13" i="267"/>
  <c r="BO13" i="267"/>
  <c r="BN13" i="267"/>
  <c r="BM13" i="267"/>
  <c r="BL13" i="267"/>
  <c r="BK13" i="267"/>
  <c r="BJ13" i="267"/>
  <c r="X13" i="267"/>
  <c r="W13" i="267"/>
  <c r="T13" i="267"/>
  <c r="T18" i="267" s="1"/>
  <c r="AA15" i="267" s="1"/>
  <c r="S13" i="267"/>
  <c r="P13" i="267"/>
  <c r="O13" i="267"/>
  <c r="L13" i="267"/>
  <c r="H13" i="267"/>
  <c r="AI15" i="267" s="1"/>
  <c r="C13" i="267"/>
  <c r="H17" i="267" s="1"/>
  <c r="BT12" i="267"/>
  <c r="BO12" i="267"/>
  <c r="BN12" i="267"/>
  <c r="BM12" i="267"/>
  <c r="BL12" i="267"/>
  <c r="BK12" i="267"/>
  <c r="BJ12" i="267"/>
  <c r="V12" i="267"/>
  <c r="U12" i="267"/>
  <c r="R12" i="267"/>
  <c r="Q12" i="267"/>
  <c r="N12" i="267"/>
  <c r="M12" i="267"/>
  <c r="L12" i="267"/>
  <c r="H12" i="267"/>
  <c r="C15" i="267" s="1"/>
  <c r="C12" i="267"/>
  <c r="C16" i="267" s="1"/>
  <c r="C95" i="266"/>
  <c r="BO94" i="266"/>
  <c r="BN94" i="266"/>
  <c r="BM94" i="266"/>
  <c r="BL94" i="266"/>
  <c r="BK94" i="266"/>
  <c r="BJ94" i="266"/>
  <c r="W94" i="266"/>
  <c r="V94" i="266"/>
  <c r="S94" i="266"/>
  <c r="R94" i="266"/>
  <c r="O94" i="266"/>
  <c r="N94" i="266"/>
  <c r="L94" i="266"/>
  <c r="BO93" i="266"/>
  <c r="BN93" i="266"/>
  <c r="BM93" i="266"/>
  <c r="BL93" i="266"/>
  <c r="BK93" i="266"/>
  <c r="BJ93" i="266"/>
  <c r="X93" i="266"/>
  <c r="U93" i="266"/>
  <c r="T93" i="266"/>
  <c r="Q93" i="266"/>
  <c r="P93" i="266"/>
  <c r="M93" i="266"/>
  <c r="L93" i="266"/>
  <c r="BO92" i="266"/>
  <c r="BN92" i="266"/>
  <c r="BM92" i="266"/>
  <c r="BL92" i="266"/>
  <c r="BK92" i="266"/>
  <c r="BJ92" i="266"/>
  <c r="X92" i="266"/>
  <c r="V92" i="266"/>
  <c r="T92" i="266"/>
  <c r="R92" i="266"/>
  <c r="P92" i="266"/>
  <c r="N92" i="266"/>
  <c r="L92" i="266"/>
  <c r="BO91" i="266"/>
  <c r="BN91" i="266"/>
  <c r="BM91" i="266"/>
  <c r="BL91" i="266"/>
  <c r="BK91" i="266"/>
  <c r="BJ91" i="266"/>
  <c r="W91" i="266"/>
  <c r="U91" i="266"/>
  <c r="S91" i="266"/>
  <c r="Q91" i="266"/>
  <c r="O91" i="266"/>
  <c r="M91" i="266"/>
  <c r="L91" i="266"/>
  <c r="BO90" i="266"/>
  <c r="BN90" i="266"/>
  <c r="BM90" i="266"/>
  <c r="BL90" i="266"/>
  <c r="BK90" i="266"/>
  <c r="BJ90" i="266"/>
  <c r="X90" i="266"/>
  <c r="W90" i="266"/>
  <c r="T90" i="266"/>
  <c r="S90" i="266"/>
  <c r="P90" i="266"/>
  <c r="O90" i="266"/>
  <c r="L90" i="266"/>
  <c r="H90" i="266"/>
  <c r="C90" i="266"/>
  <c r="BO89" i="266"/>
  <c r="BN89" i="266"/>
  <c r="BM89" i="266"/>
  <c r="BL89" i="266"/>
  <c r="BK89" i="266"/>
  <c r="BJ89" i="266"/>
  <c r="V89" i="266"/>
  <c r="U89" i="266"/>
  <c r="R89" i="266"/>
  <c r="Q89" i="266"/>
  <c r="Q95" i="266" s="1"/>
  <c r="AA89" i="266" s="1"/>
  <c r="N89" i="266"/>
  <c r="M89" i="266"/>
  <c r="L89" i="266"/>
  <c r="H89" i="266"/>
  <c r="C89" i="266"/>
  <c r="C84" i="266"/>
  <c r="BO83" i="266"/>
  <c r="BN83" i="266"/>
  <c r="BM83" i="266"/>
  <c r="BL83" i="266"/>
  <c r="BK83" i="266"/>
  <c r="BJ83" i="266"/>
  <c r="W83" i="266"/>
  <c r="V83" i="266"/>
  <c r="S83" i="266"/>
  <c r="R83" i="266"/>
  <c r="O83" i="266"/>
  <c r="N83" i="266"/>
  <c r="L83" i="266"/>
  <c r="BO82" i="266"/>
  <c r="BN82" i="266"/>
  <c r="BM82" i="266"/>
  <c r="BL82" i="266"/>
  <c r="BK82" i="266"/>
  <c r="BJ82" i="266"/>
  <c r="X82" i="266"/>
  <c r="U82" i="266"/>
  <c r="T82" i="266"/>
  <c r="Q82" i="266"/>
  <c r="P82" i="266"/>
  <c r="M82" i="266"/>
  <c r="L82" i="266"/>
  <c r="BO81" i="266"/>
  <c r="BN81" i="266"/>
  <c r="BM81" i="266"/>
  <c r="BL81" i="266"/>
  <c r="BK81" i="266"/>
  <c r="BJ81" i="266"/>
  <c r="X81" i="266"/>
  <c r="V81" i="266"/>
  <c r="T81" i="266"/>
  <c r="R81" i="266"/>
  <c r="P81" i="266"/>
  <c r="N81" i="266"/>
  <c r="L81" i="266"/>
  <c r="BO80" i="266"/>
  <c r="BN80" i="266"/>
  <c r="BM80" i="266"/>
  <c r="BL80" i="266"/>
  <c r="BK80" i="266"/>
  <c r="BJ80" i="266"/>
  <c r="W80" i="266"/>
  <c r="U80" i="266"/>
  <c r="S80" i="266"/>
  <c r="Q80" i="266"/>
  <c r="O80" i="266"/>
  <c r="M80" i="266"/>
  <c r="L80" i="266"/>
  <c r="BO79" i="266"/>
  <c r="BN79" i="266"/>
  <c r="BM79" i="266"/>
  <c r="BL79" i="266"/>
  <c r="BK79" i="266"/>
  <c r="BJ79" i="266"/>
  <c r="X79" i="266"/>
  <c r="W79" i="266"/>
  <c r="T79" i="266"/>
  <c r="S79" i="266"/>
  <c r="P79" i="266"/>
  <c r="O79" i="266"/>
  <c r="L79" i="266"/>
  <c r="H79" i="266"/>
  <c r="H81" i="266" s="1"/>
  <c r="C79" i="266"/>
  <c r="AI80" i="266" s="1"/>
  <c r="BO78" i="266"/>
  <c r="BN78" i="266"/>
  <c r="BM78" i="266"/>
  <c r="BL78" i="266"/>
  <c r="BK78" i="266"/>
  <c r="BJ78" i="266"/>
  <c r="V78" i="266"/>
  <c r="U78" i="266"/>
  <c r="R78" i="266"/>
  <c r="Q78" i="266"/>
  <c r="Q84" i="266" s="1"/>
  <c r="AA78" i="266" s="1"/>
  <c r="N78" i="266"/>
  <c r="M78" i="266"/>
  <c r="L78" i="266"/>
  <c r="H78" i="266"/>
  <c r="C83" i="266" s="1"/>
  <c r="C78" i="266"/>
  <c r="C82" i="266" s="1"/>
  <c r="BV77" i="266"/>
  <c r="BV76" i="266"/>
  <c r="CC75" i="266"/>
  <c r="CC74" i="266"/>
  <c r="BV73" i="266"/>
  <c r="C73" i="266"/>
  <c r="BV72" i="266"/>
  <c r="BO72" i="266"/>
  <c r="BN72" i="266"/>
  <c r="BM72" i="266"/>
  <c r="BL72" i="266"/>
  <c r="BK72" i="266"/>
  <c r="BJ72" i="266"/>
  <c r="W72" i="266"/>
  <c r="V72" i="266"/>
  <c r="S72" i="266"/>
  <c r="R72" i="266"/>
  <c r="O72" i="266"/>
  <c r="N72" i="266"/>
  <c r="L72" i="266"/>
  <c r="CH71" i="266"/>
  <c r="BO71" i="266"/>
  <c r="BN71" i="266"/>
  <c r="BM71" i="266"/>
  <c r="BL71" i="266"/>
  <c r="BK71" i="266"/>
  <c r="BJ71" i="266"/>
  <c r="X71" i="266"/>
  <c r="U71" i="266"/>
  <c r="T71" i="266"/>
  <c r="Q71" i="266"/>
  <c r="P71" i="266"/>
  <c r="M71" i="266"/>
  <c r="L71" i="266"/>
  <c r="CH70" i="266"/>
  <c r="BO70" i="266"/>
  <c r="BN70" i="266"/>
  <c r="BM70" i="266"/>
  <c r="BL70" i="266"/>
  <c r="BK70" i="266"/>
  <c r="BJ70" i="266"/>
  <c r="X70" i="266"/>
  <c r="V70" i="266"/>
  <c r="T70" i="266"/>
  <c r="R70" i="266"/>
  <c r="P70" i="266"/>
  <c r="N70" i="266"/>
  <c r="L70" i="266"/>
  <c r="BV69" i="266"/>
  <c r="BO69" i="266"/>
  <c r="BN69" i="266"/>
  <c r="BM69" i="266"/>
  <c r="BL69" i="266"/>
  <c r="BK69" i="266"/>
  <c r="BJ69" i="266"/>
  <c r="W69" i="266"/>
  <c r="U69" i="266"/>
  <c r="S69" i="266"/>
  <c r="Q69" i="266"/>
  <c r="O69" i="266"/>
  <c r="M69" i="266"/>
  <c r="L69" i="266"/>
  <c r="BV68" i="266"/>
  <c r="BO68" i="266"/>
  <c r="BN68" i="266"/>
  <c r="BM68" i="266"/>
  <c r="BL68" i="266"/>
  <c r="BK68" i="266"/>
  <c r="BJ68" i="266"/>
  <c r="X68" i="266"/>
  <c r="W68" i="266"/>
  <c r="T68" i="266"/>
  <c r="S68" i="266"/>
  <c r="P68" i="266"/>
  <c r="O68" i="266"/>
  <c r="L68" i="266"/>
  <c r="H68" i="266"/>
  <c r="AI70" i="266" s="1"/>
  <c r="C68" i="266"/>
  <c r="H72" i="266" s="1"/>
  <c r="CC67" i="266"/>
  <c r="BO67" i="266"/>
  <c r="BN67" i="266"/>
  <c r="BM67" i="266"/>
  <c r="BL67" i="266"/>
  <c r="BK67" i="266"/>
  <c r="BJ67" i="266"/>
  <c r="V67" i="266"/>
  <c r="U67" i="266"/>
  <c r="U73" i="266" s="1"/>
  <c r="AB67" i="266" s="1"/>
  <c r="AL67" i="266" s="1"/>
  <c r="AW67" i="266" s="1"/>
  <c r="R67" i="266"/>
  <c r="Q67" i="266"/>
  <c r="N67" i="266"/>
  <c r="M67" i="266"/>
  <c r="M73" i="266" s="1"/>
  <c r="Z67" i="266" s="1"/>
  <c r="L67" i="266"/>
  <c r="H67" i="266"/>
  <c r="C70" i="266" s="1"/>
  <c r="C67" i="266"/>
  <c r="C71" i="266" s="1"/>
  <c r="CM66" i="266"/>
  <c r="CC66" i="266"/>
  <c r="CM65" i="266"/>
  <c r="BV65" i="266"/>
  <c r="BV64" i="266"/>
  <c r="C62" i="266"/>
  <c r="BV61" i="266"/>
  <c r="BO61" i="266"/>
  <c r="BN61" i="266"/>
  <c r="BM61" i="266"/>
  <c r="BL61" i="266"/>
  <c r="BK61" i="266"/>
  <c r="BJ61" i="266"/>
  <c r="W61" i="266"/>
  <c r="V61" i="266"/>
  <c r="S61" i="266"/>
  <c r="R61" i="266"/>
  <c r="O61" i="266"/>
  <c r="N61" i="266"/>
  <c r="L61" i="266"/>
  <c r="CM60" i="266"/>
  <c r="BV60" i="266"/>
  <c r="BO60" i="266"/>
  <c r="BN60" i="266"/>
  <c r="BM60" i="266"/>
  <c r="BL60" i="266"/>
  <c r="BK60" i="266"/>
  <c r="BJ60" i="266"/>
  <c r="X60" i="266"/>
  <c r="U60" i="266"/>
  <c r="T60" i="266"/>
  <c r="Q60" i="266"/>
  <c r="P60" i="266"/>
  <c r="M60" i="266"/>
  <c r="L60" i="266"/>
  <c r="CM59" i="266"/>
  <c r="CC59" i="266"/>
  <c r="BO59" i="266"/>
  <c r="BN59" i="266"/>
  <c r="BM59" i="266"/>
  <c r="BL59" i="266"/>
  <c r="BK59" i="266"/>
  <c r="BJ59" i="266"/>
  <c r="X59" i="266"/>
  <c r="V59" i="266"/>
  <c r="T59" i="266"/>
  <c r="R59" i="266"/>
  <c r="P59" i="266"/>
  <c r="N59" i="266"/>
  <c r="L59" i="266"/>
  <c r="CC58" i="266"/>
  <c r="BO58" i="266"/>
  <c r="BN58" i="266"/>
  <c r="BM58" i="266"/>
  <c r="BL58" i="266"/>
  <c r="BK58" i="266"/>
  <c r="BJ58" i="266"/>
  <c r="W58" i="266"/>
  <c r="U58" i="266"/>
  <c r="S58" i="266"/>
  <c r="Q58" i="266"/>
  <c r="O58" i="266"/>
  <c r="M58" i="266"/>
  <c r="L58" i="266"/>
  <c r="BV57" i="266"/>
  <c r="BO57" i="266"/>
  <c r="BN57" i="266"/>
  <c r="BM57" i="266"/>
  <c r="BL57" i="266"/>
  <c r="BK57" i="266"/>
  <c r="BJ57" i="266"/>
  <c r="X57" i="266"/>
  <c r="W57" i="266"/>
  <c r="T57" i="266"/>
  <c r="S57" i="266"/>
  <c r="P57" i="266"/>
  <c r="O57" i="266"/>
  <c r="L57" i="266"/>
  <c r="H57" i="266"/>
  <c r="H60" i="266" s="1"/>
  <c r="C57" i="266"/>
  <c r="H58" i="266" s="1"/>
  <c r="BV56" i="266"/>
  <c r="BO56" i="266"/>
  <c r="BN56" i="266"/>
  <c r="BM56" i="266"/>
  <c r="BL56" i="266"/>
  <c r="BK56" i="266"/>
  <c r="BJ56" i="266"/>
  <c r="V56" i="266"/>
  <c r="U56" i="266"/>
  <c r="R56" i="266"/>
  <c r="Q56" i="266"/>
  <c r="N56" i="266"/>
  <c r="M56" i="266"/>
  <c r="L56" i="266"/>
  <c r="H56" i="266"/>
  <c r="C61" i="266" s="1"/>
  <c r="C56" i="266"/>
  <c r="C60" i="266" s="1"/>
  <c r="CH55" i="266"/>
  <c r="CH54" i="266"/>
  <c r="BV53" i="266"/>
  <c r="BV52" i="266"/>
  <c r="CC51" i="266"/>
  <c r="C51" i="266"/>
  <c r="CC50" i="266"/>
  <c r="BO50" i="266"/>
  <c r="BN50" i="266"/>
  <c r="BM50" i="266"/>
  <c r="BL50" i="266"/>
  <c r="BK50" i="266"/>
  <c r="BJ50" i="266"/>
  <c r="W50" i="266"/>
  <c r="V50" i="266"/>
  <c r="S50" i="266"/>
  <c r="R50" i="266"/>
  <c r="O50" i="266"/>
  <c r="N50" i="266"/>
  <c r="L50" i="266"/>
  <c r="BV49" i="266"/>
  <c r="BO49" i="266"/>
  <c r="BN49" i="266"/>
  <c r="BM49" i="266"/>
  <c r="BL49" i="266"/>
  <c r="BK49" i="266"/>
  <c r="BJ49" i="266"/>
  <c r="X49" i="266"/>
  <c r="U49" i="266"/>
  <c r="T49" i="266"/>
  <c r="Q49" i="266"/>
  <c r="P49" i="266"/>
  <c r="M49" i="266"/>
  <c r="L49" i="266"/>
  <c r="BV48" i="266"/>
  <c r="BO48" i="266"/>
  <c r="BN48" i="266"/>
  <c r="BM48" i="266"/>
  <c r="BL48" i="266"/>
  <c r="BK48" i="266"/>
  <c r="BJ48" i="266"/>
  <c r="X48" i="266"/>
  <c r="V48" i="266"/>
  <c r="T48" i="266"/>
  <c r="R48" i="266"/>
  <c r="P48" i="266"/>
  <c r="N48" i="266"/>
  <c r="L48" i="266"/>
  <c r="BO47" i="266"/>
  <c r="BN47" i="266"/>
  <c r="BM47" i="266"/>
  <c r="BL47" i="266"/>
  <c r="BK47" i="266"/>
  <c r="BJ47" i="266"/>
  <c r="W47" i="266"/>
  <c r="U47" i="266"/>
  <c r="S47" i="266"/>
  <c r="Q47" i="266"/>
  <c r="O47" i="266"/>
  <c r="M47" i="266"/>
  <c r="L47" i="266"/>
  <c r="BO46" i="266"/>
  <c r="BN46" i="266"/>
  <c r="BM46" i="266"/>
  <c r="BL46" i="266"/>
  <c r="BK46" i="266"/>
  <c r="BJ46" i="266"/>
  <c r="X46" i="266"/>
  <c r="W46" i="266"/>
  <c r="T46" i="266"/>
  <c r="S46" i="266"/>
  <c r="P46" i="266"/>
  <c r="O46" i="266"/>
  <c r="L46" i="266"/>
  <c r="H46" i="266"/>
  <c r="H48" i="266" s="1"/>
  <c r="C46" i="266"/>
  <c r="AI47" i="266" s="1"/>
  <c r="BO45" i="266"/>
  <c r="BN45" i="266"/>
  <c r="BM45" i="266"/>
  <c r="BL45" i="266"/>
  <c r="BK45" i="266"/>
  <c r="BJ45" i="266"/>
  <c r="V45" i="266"/>
  <c r="V51" i="266" s="1"/>
  <c r="AB46" i="266" s="1"/>
  <c r="AL46" i="266" s="1"/>
  <c r="AW46" i="266" s="1"/>
  <c r="U45" i="266"/>
  <c r="R45" i="266"/>
  <c r="R51" i="266" s="1"/>
  <c r="AA46" i="266" s="1"/>
  <c r="Q45" i="266"/>
  <c r="N45" i="266"/>
  <c r="N51" i="266" s="1"/>
  <c r="Z46" i="266" s="1"/>
  <c r="M45" i="266"/>
  <c r="L45" i="266"/>
  <c r="H45" i="266"/>
  <c r="C50" i="266" s="1"/>
  <c r="C45" i="266"/>
  <c r="C49" i="266" s="1"/>
  <c r="BT41" i="266"/>
  <c r="BT40" i="266"/>
  <c r="C40" i="266"/>
  <c r="CA39" i="266"/>
  <c r="BO39" i="266"/>
  <c r="BN39" i="266"/>
  <c r="BM39" i="266"/>
  <c r="BL39" i="266"/>
  <c r="BK39" i="266"/>
  <c r="BJ39" i="266"/>
  <c r="W39" i="266"/>
  <c r="V39" i="266"/>
  <c r="S39" i="266"/>
  <c r="R39" i="266"/>
  <c r="O39" i="266"/>
  <c r="N39" i="266"/>
  <c r="L39" i="266"/>
  <c r="CA38" i="266"/>
  <c r="BO38" i="266"/>
  <c r="BN38" i="266"/>
  <c r="BM38" i="266"/>
  <c r="BL38" i="266"/>
  <c r="BK38" i="266"/>
  <c r="BJ38" i="266"/>
  <c r="X38" i="266"/>
  <c r="U38" i="266"/>
  <c r="T38" i="266"/>
  <c r="Q38" i="266"/>
  <c r="P38" i="266"/>
  <c r="M38" i="266"/>
  <c r="L38" i="266"/>
  <c r="BT37" i="266"/>
  <c r="BO37" i="266"/>
  <c r="BN37" i="266"/>
  <c r="BM37" i="266"/>
  <c r="BL37" i="266"/>
  <c r="BK37" i="266"/>
  <c r="BJ37" i="266"/>
  <c r="X37" i="266"/>
  <c r="V37" i="266"/>
  <c r="T37" i="266"/>
  <c r="R37" i="266"/>
  <c r="P37" i="266"/>
  <c r="N37" i="266"/>
  <c r="L37" i="266"/>
  <c r="BT36" i="266"/>
  <c r="BO36" i="266"/>
  <c r="BN36" i="266"/>
  <c r="BM36" i="266"/>
  <c r="BL36" i="266"/>
  <c r="BK36" i="266"/>
  <c r="BJ36" i="266"/>
  <c r="W36" i="266"/>
  <c r="U36" i="266"/>
  <c r="S36" i="266"/>
  <c r="Q36" i="266"/>
  <c r="O36" i="266"/>
  <c r="M36" i="266"/>
  <c r="L36" i="266"/>
  <c r="CF35" i="266"/>
  <c r="BO35" i="266"/>
  <c r="BN35" i="266"/>
  <c r="BM35" i="266"/>
  <c r="BL35" i="266"/>
  <c r="BK35" i="266"/>
  <c r="BJ35" i="266"/>
  <c r="X35" i="266"/>
  <c r="W35" i="266"/>
  <c r="T35" i="266"/>
  <c r="S35" i="266"/>
  <c r="P35" i="266"/>
  <c r="O35" i="266"/>
  <c r="L35" i="266"/>
  <c r="H35" i="266"/>
  <c r="AI37" i="266" s="1"/>
  <c r="C35" i="266"/>
  <c r="H39" i="266" s="1"/>
  <c r="CF34" i="266"/>
  <c r="BO34" i="266"/>
  <c r="BN34" i="266"/>
  <c r="BM34" i="266"/>
  <c r="BL34" i="266"/>
  <c r="BK34" i="266"/>
  <c r="BJ34" i="266"/>
  <c r="V34" i="266"/>
  <c r="U34" i="266"/>
  <c r="R34" i="266"/>
  <c r="Q34" i="266"/>
  <c r="N34" i="266"/>
  <c r="M34" i="266"/>
  <c r="L34" i="266"/>
  <c r="H34" i="266"/>
  <c r="C37" i="266" s="1"/>
  <c r="C34" i="266"/>
  <c r="C38" i="266" s="1"/>
  <c r="BT33" i="266"/>
  <c r="BT32" i="266"/>
  <c r="CA31" i="266"/>
  <c r="CA30" i="266"/>
  <c r="CQ29" i="266"/>
  <c r="BT29" i="266"/>
  <c r="C29" i="266"/>
  <c r="BT28" i="266"/>
  <c r="BO28" i="266"/>
  <c r="BN28" i="266"/>
  <c r="BM28" i="266"/>
  <c r="BL28" i="266"/>
  <c r="BK28" i="266"/>
  <c r="BJ28" i="266"/>
  <c r="W28" i="266"/>
  <c r="V28" i="266"/>
  <c r="S28" i="266"/>
  <c r="R28" i="266"/>
  <c r="O28" i="266"/>
  <c r="N28" i="266"/>
  <c r="L28" i="266"/>
  <c r="BO27" i="266"/>
  <c r="BN27" i="266"/>
  <c r="BM27" i="266"/>
  <c r="BL27" i="266"/>
  <c r="BK27" i="266"/>
  <c r="BJ27" i="266"/>
  <c r="X27" i="266"/>
  <c r="U27" i="266"/>
  <c r="T27" i="266"/>
  <c r="Q27" i="266"/>
  <c r="P27" i="266"/>
  <c r="M27" i="266"/>
  <c r="L27" i="266"/>
  <c r="BO26" i="266"/>
  <c r="BN26" i="266"/>
  <c r="BM26" i="266"/>
  <c r="BL26" i="266"/>
  <c r="BK26" i="266"/>
  <c r="BJ26" i="266"/>
  <c r="X26" i="266"/>
  <c r="V26" i="266"/>
  <c r="T26" i="266"/>
  <c r="R26" i="266"/>
  <c r="P26" i="266"/>
  <c r="N26" i="266"/>
  <c r="L26" i="266"/>
  <c r="BT25" i="266"/>
  <c r="BO25" i="266"/>
  <c r="BN25" i="266"/>
  <c r="BM25" i="266"/>
  <c r="BL25" i="266"/>
  <c r="BK25" i="266"/>
  <c r="BJ25" i="266"/>
  <c r="W25" i="266"/>
  <c r="U25" i="266"/>
  <c r="S25" i="266"/>
  <c r="Q25" i="266"/>
  <c r="O25" i="266"/>
  <c r="M25" i="266"/>
  <c r="L25" i="266"/>
  <c r="CK24" i="266"/>
  <c r="BT24" i="266"/>
  <c r="BO24" i="266"/>
  <c r="BN24" i="266"/>
  <c r="BM24" i="266"/>
  <c r="BL24" i="266"/>
  <c r="BK24" i="266"/>
  <c r="BJ24" i="266"/>
  <c r="X24" i="266"/>
  <c r="W24" i="266"/>
  <c r="W29" i="266" s="1"/>
  <c r="AB25" i="266" s="1"/>
  <c r="AL25" i="266" s="1"/>
  <c r="AW25" i="266" s="1"/>
  <c r="T24" i="266"/>
  <c r="S24" i="266"/>
  <c r="S29" i="266" s="1"/>
  <c r="AA25" i="266" s="1"/>
  <c r="P24" i="266"/>
  <c r="O24" i="266"/>
  <c r="O29" i="266" s="1"/>
  <c r="Z25" i="266" s="1"/>
  <c r="L24" i="266"/>
  <c r="H24" i="266"/>
  <c r="AI26" i="266" s="1"/>
  <c r="C24" i="266"/>
  <c r="AI25" i="266" s="1"/>
  <c r="CQ23" i="266"/>
  <c r="CK23" i="266"/>
  <c r="CA23" i="266"/>
  <c r="BO23" i="266"/>
  <c r="BN23" i="266"/>
  <c r="BM23" i="266"/>
  <c r="BL23" i="266"/>
  <c r="BK23" i="266"/>
  <c r="BJ23" i="266"/>
  <c r="V23" i="266"/>
  <c r="U23" i="266"/>
  <c r="R23" i="266"/>
  <c r="Q23" i="266"/>
  <c r="N23" i="266"/>
  <c r="M23" i="266"/>
  <c r="L23" i="266"/>
  <c r="H23" i="266"/>
  <c r="C28" i="266" s="1"/>
  <c r="C23" i="266"/>
  <c r="C27" i="266" s="1"/>
  <c r="CA22" i="266"/>
  <c r="BT21" i="266"/>
  <c r="BT20" i="266"/>
  <c r="CF19" i="266"/>
  <c r="CF18" i="266"/>
  <c r="C18" i="266"/>
  <c r="BT17" i="266"/>
  <c r="BO17" i="266"/>
  <c r="BN17" i="266"/>
  <c r="BM17" i="266"/>
  <c r="BL17" i="266"/>
  <c r="BK17" i="266"/>
  <c r="BJ17" i="266"/>
  <c r="W17" i="266"/>
  <c r="V17" i="266"/>
  <c r="S17" i="266"/>
  <c r="R17" i="266"/>
  <c r="O17" i="266"/>
  <c r="N17" i="266"/>
  <c r="L17" i="266"/>
  <c r="BT16" i="266"/>
  <c r="BO16" i="266"/>
  <c r="BN16" i="266"/>
  <c r="BM16" i="266"/>
  <c r="BL16" i="266"/>
  <c r="BK16" i="266"/>
  <c r="BJ16" i="266"/>
  <c r="X16" i="266"/>
  <c r="U16" i="266"/>
  <c r="T16" i="266"/>
  <c r="Q16" i="266"/>
  <c r="P16" i="266"/>
  <c r="M16" i="266"/>
  <c r="L16" i="266"/>
  <c r="CA15" i="266"/>
  <c r="BO15" i="266"/>
  <c r="BN15" i="266"/>
  <c r="BM15" i="266"/>
  <c r="BL15" i="266"/>
  <c r="BK15" i="266"/>
  <c r="BJ15" i="266"/>
  <c r="X15" i="266"/>
  <c r="V15" i="266"/>
  <c r="T15" i="266"/>
  <c r="R15" i="266"/>
  <c r="P15" i="266"/>
  <c r="N15" i="266"/>
  <c r="L15" i="266"/>
  <c r="CA14" i="266"/>
  <c r="BO14" i="266"/>
  <c r="BN14" i="266"/>
  <c r="BM14" i="266"/>
  <c r="BL14" i="266"/>
  <c r="BK14" i="266"/>
  <c r="BJ14" i="266"/>
  <c r="W14" i="266"/>
  <c r="U14" i="266"/>
  <c r="S14" i="266"/>
  <c r="Q14" i="266"/>
  <c r="O14" i="266"/>
  <c r="M14" i="266"/>
  <c r="L14" i="266"/>
  <c r="BT13" i="266"/>
  <c r="BO13" i="266"/>
  <c r="BN13" i="266"/>
  <c r="BM13" i="266"/>
  <c r="BL13" i="266"/>
  <c r="BK13" i="266"/>
  <c r="BJ13" i="266"/>
  <c r="X13" i="266"/>
  <c r="W13" i="266"/>
  <c r="T13" i="266"/>
  <c r="S13" i="266"/>
  <c r="P13" i="266"/>
  <c r="O13" i="266"/>
  <c r="L13" i="266"/>
  <c r="H13" i="266"/>
  <c r="AI15" i="266" s="1"/>
  <c r="C13" i="266"/>
  <c r="H17" i="266" s="1"/>
  <c r="BT12" i="266"/>
  <c r="BO12" i="266"/>
  <c r="BN12" i="266"/>
  <c r="BM12" i="266"/>
  <c r="BL12" i="266"/>
  <c r="BK12" i="266"/>
  <c r="BJ12" i="266"/>
  <c r="V12" i="266"/>
  <c r="U12" i="266"/>
  <c r="R12" i="266"/>
  <c r="Q12" i="266"/>
  <c r="N12" i="266"/>
  <c r="M12" i="266"/>
  <c r="L12" i="266"/>
  <c r="H12" i="266"/>
  <c r="C15" i="266" s="1"/>
  <c r="C12" i="266"/>
  <c r="C16" i="266" s="1"/>
  <c r="C95" i="265"/>
  <c r="BO94" i="265"/>
  <c r="BN94" i="265"/>
  <c r="BM94" i="265"/>
  <c r="BL94" i="265"/>
  <c r="BK94" i="265"/>
  <c r="BJ94" i="265"/>
  <c r="W94" i="265"/>
  <c r="V94" i="265"/>
  <c r="S94" i="265"/>
  <c r="R94" i="265"/>
  <c r="O94" i="265"/>
  <c r="N94" i="265"/>
  <c r="L94" i="265"/>
  <c r="BO93" i="265"/>
  <c r="BN93" i="265"/>
  <c r="BM93" i="265"/>
  <c r="BL93" i="265"/>
  <c r="BK93" i="265"/>
  <c r="BJ93" i="265"/>
  <c r="X93" i="265"/>
  <c r="U93" i="265"/>
  <c r="T93" i="265"/>
  <c r="Q93" i="265"/>
  <c r="P93" i="265"/>
  <c r="M93" i="265"/>
  <c r="L93" i="265"/>
  <c r="BO92" i="265"/>
  <c r="BN92" i="265"/>
  <c r="BM92" i="265"/>
  <c r="BL92" i="265"/>
  <c r="BK92" i="265"/>
  <c r="BJ92" i="265"/>
  <c r="X92" i="265"/>
  <c r="V92" i="265"/>
  <c r="T92" i="265"/>
  <c r="R92" i="265"/>
  <c r="P92" i="265"/>
  <c r="N92" i="265"/>
  <c r="L92" i="265"/>
  <c r="BO91" i="265"/>
  <c r="BN91" i="265"/>
  <c r="BM91" i="265"/>
  <c r="BL91" i="265"/>
  <c r="BK91" i="265"/>
  <c r="BJ91" i="265"/>
  <c r="W91" i="265"/>
  <c r="U91" i="265"/>
  <c r="S91" i="265"/>
  <c r="Q91" i="265"/>
  <c r="O91" i="265"/>
  <c r="M91" i="265"/>
  <c r="L91" i="265"/>
  <c r="BO90" i="265"/>
  <c r="BN90" i="265"/>
  <c r="BM90" i="265"/>
  <c r="BL90" i="265"/>
  <c r="BK90" i="265"/>
  <c r="BJ90" i="265"/>
  <c r="X90" i="265"/>
  <c r="W90" i="265"/>
  <c r="T90" i="265"/>
  <c r="S90" i="265"/>
  <c r="P90" i="265"/>
  <c r="O90" i="265"/>
  <c r="L90" i="265"/>
  <c r="H90" i="265"/>
  <c r="AI92" i="265" s="1"/>
  <c r="C90" i="265"/>
  <c r="H91" i="265" s="1"/>
  <c r="BO89" i="265"/>
  <c r="BN89" i="265"/>
  <c r="BM89" i="265"/>
  <c r="BL89" i="265"/>
  <c r="BK89" i="265"/>
  <c r="BJ89" i="265"/>
  <c r="V89" i="265"/>
  <c r="U89" i="265"/>
  <c r="R89" i="265"/>
  <c r="Q89" i="265"/>
  <c r="N89" i="265"/>
  <c r="M89" i="265"/>
  <c r="L89" i="265"/>
  <c r="H89" i="265"/>
  <c r="C94" i="265" s="1"/>
  <c r="C89" i="265"/>
  <c r="C93" i="265" s="1"/>
  <c r="C84" i="265"/>
  <c r="BO83" i="265"/>
  <c r="BN83" i="265"/>
  <c r="BM83" i="265"/>
  <c r="BL83" i="265"/>
  <c r="BK83" i="265"/>
  <c r="BJ83" i="265"/>
  <c r="W83" i="265"/>
  <c r="V83" i="265"/>
  <c r="S83" i="265"/>
  <c r="R83" i="265"/>
  <c r="O83" i="265"/>
  <c r="N83" i="265"/>
  <c r="L83" i="265"/>
  <c r="BO82" i="265"/>
  <c r="BN82" i="265"/>
  <c r="BM82" i="265"/>
  <c r="BL82" i="265"/>
  <c r="BK82" i="265"/>
  <c r="BJ82" i="265"/>
  <c r="X82" i="265"/>
  <c r="U82" i="265"/>
  <c r="T82" i="265"/>
  <c r="Q82" i="265"/>
  <c r="P82" i="265"/>
  <c r="M82" i="265"/>
  <c r="L82" i="265"/>
  <c r="BO81" i="265"/>
  <c r="BN81" i="265"/>
  <c r="BM81" i="265"/>
  <c r="BL81" i="265"/>
  <c r="BK81" i="265"/>
  <c r="BJ81" i="265"/>
  <c r="X81" i="265"/>
  <c r="V81" i="265"/>
  <c r="T81" i="265"/>
  <c r="R81" i="265"/>
  <c r="P81" i="265"/>
  <c r="N81" i="265"/>
  <c r="L81" i="265"/>
  <c r="BO80" i="265"/>
  <c r="BN80" i="265"/>
  <c r="BM80" i="265"/>
  <c r="BL80" i="265"/>
  <c r="BK80" i="265"/>
  <c r="BJ80" i="265"/>
  <c r="W80" i="265"/>
  <c r="U80" i="265"/>
  <c r="S80" i="265"/>
  <c r="Q80" i="265"/>
  <c r="O80" i="265"/>
  <c r="M80" i="265"/>
  <c r="L80" i="265"/>
  <c r="BO79" i="265"/>
  <c r="BN79" i="265"/>
  <c r="BM79" i="265"/>
  <c r="BL79" i="265"/>
  <c r="BK79" i="265"/>
  <c r="BJ79" i="265"/>
  <c r="X79" i="265"/>
  <c r="W79" i="265"/>
  <c r="T79" i="265"/>
  <c r="S79" i="265"/>
  <c r="P79" i="265"/>
  <c r="O79" i="265"/>
  <c r="L79" i="265"/>
  <c r="H79" i="265"/>
  <c r="H82" i="265" s="1"/>
  <c r="C79" i="265"/>
  <c r="H83" i="265" s="1"/>
  <c r="BO78" i="265"/>
  <c r="BN78" i="265"/>
  <c r="BM78" i="265"/>
  <c r="BL78" i="265"/>
  <c r="BK78" i="265"/>
  <c r="BJ78" i="265"/>
  <c r="V78" i="265"/>
  <c r="V84" i="265" s="1"/>
  <c r="AB79" i="265" s="1"/>
  <c r="AL79" i="265" s="1"/>
  <c r="AW79" i="265" s="1"/>
  <c r="U78" i="265"/>
  <c r="R78" i="265"/>
  <c r="Q78" i="265"/>
  <c r="Q84" i="265" s="1"/>
  <c r="AA78" i="265" s="1"/>
  <c r="AK78" i="265" s="1"/>
  <c r="N78" i="265"/>
  <c r="N84" i="265" s="1"/>
  <c r="Z79" i="265" s="1"/>
  <c r="M78" i="265"/>
  <c r="L78" i="265"/>
  <c r="H78" i="265"/>
  <c r="C78" i="265"/>
  <c r="BV77" i="265"/>
  <c r="BV76" i="265"/>
  <c r="CC75" i="265"/>
  <c r="CC74" i="265"/>
  <c r="BV73" i="265"/>
  <c r="C73" i="265"/>
  <c r="BV72" i="265"/>
  <c r="BO72" i="265"/>
  <c r="BN72" i="265"/>
  <c r="BM72" i="265"/>
  <c r="BL72" i="265"/>
  <c r="BK72" i="265"/>
  <c r="BJ72" i="265"/>
  <c r="W72" i="265"/>
  <c r="V72" i="265"/>
  <c r="S72" i="265"/>
  <c r="R72" i="265"/>
  <c r="O72" i="265"/>
  <c r="N72" i="265"/>
  <c r="L72" i="265"/>
  <c r="CH71" i="265"/>
  <c r="BO71" i="265"/>
  <c r="BN71" i="265"/>
  <c r="BM71" i="265"/>
  <c r="BL71" i="265"/>
  <c r="BK71" i="265"/>
  <c r="BJ71" i="265"/>
  <c r="X71" i="265"/>
  <c r="U71" i="265"/>
  <c r="T71" i="265"/>
  <c r="Q71" i="265"/>
  <c r="P71" i="265"/>
  <c r="M71" i="265"/>
  <c r="L71" i="265"/>
  <c r="CH70" i="265"/>
  <c r="BO70" i="265"/>
  <c r="BN70" i="265"/>
  <c r="BM70" i="265"/>
  <c r="BL70" i="265"/>
  <c r="BK70" i="265"/>
  <c r="BJ70" i="265"/>
  <c r="X70" i="265"/>
  <c r="V70" i="265"/>
  <c r="T70" i="265"/>
  <c r="R70" i="265"/>
  <c r="P70" i="265"/>
  <c r="N70" i="265"/>
  <c r="L70" i="265"/>
  <c r="BV69" i="265"/>
  <c r="BO69" i="265"/>
  <c r="BN69" i="265"/>
  <c r="BM69" i="265"/>
  <c r="BL69" i="265"/>
  <c r="BK69" i="265"/>
  <c r="BJ69" i="265"/>
  <c r="W69" i="265"/>
  <c r="U69" i="265"/>
  <c r="S69" i="265"/>
  <c r="Q69" i="265"/>
  <c r="O69" i="265"/>
  <c r="M69" i="265"/>
  <c r="L69" i="265"/>
  <c r="BV68" i="265"/>
  <c r="BO68" i="265"/>
  <c r="BN68" i="265"/>
  <c r="BM68" i="265"/>
  <c r="BL68" i="265"/>
  <c r="BK68" i="265"/>
  <c r="BJ68" i="265"/>
  <c r="X68" i="265"/>
  <c r="W68" i="265"/>
  <c r="T68" i="265"/>
  <c r="T73" i="265" s="1"/>
  <c r="AA70" i="265" s="1"/>
  <c r="S68" i="265"/>
  <c r="P68" i="265"/>
  <c r="O68" i="265"/>
  <c r="L68" i="265"/>
  <c r="H68" i="265"/>
  <c r="H71" i="265" s="1"/>
  <c r="C68" i="265"/>
  <c r="AI69" i="265" s="1"/>
  <c r="CC67" i="265"/>
  <c r="BO67" i="265"/>
  <c r="BN67" i="265"/>
  <c r="BM67" i="265"/>
  <c r="BL67" i="265"/>
  <c r="BK67" i="265"/>
  <c r="BJ67" i="265"/>
  <c r="V67" i="265"/>
  <c r="U67" i="265"/>
  <c r="U73" i="265" s="1"/>
  <c r="AB67" i="265" s="1"/>
  <c r="AL67" i="265" s="1"/>
  <c r="AW67" i="265" s="1"/>
  <c r="R67" i="265"/>
  <c r="R73" i="265" s="1"/>
  <c r="AA68" i="265" s="1"/>
  <c r="Q67" i="265"/>
  <c r="N67" i="265"/>
  <c r="M67" i="265"/>
  <c r="M73" i="265" s="1"/>
  <c r="Z67" i="265" s="1"/>
  <c r="L67" i="265"/>
  <c r="H67" i="265"/>
  <c r="C72" i="265" s="1"/>
  <c r="C67" i="265"/>
  <c r="C69" i="265" s="1"/>
  <c r="CM66" i="265"/>
  <c r="CC66" i="265"/>
  <c r="CM65" i="265"/>
  <c r="BV65" i="265"/>
  <c r="BV64" i="265"/>
  <c r="C62" i="265"/>
  <c r="BV61" i="265"/>
  <c r="BO61" i="265"/>
  <c r="BN61" i="265"/>
  <c r="BM61" i="265"/>
  <c r="BL61" i="265"/>
  <c r="BK61" i="265"/>
  <c r="BJ61" i="265"/>
  <c r="W61" i="265"/>
  <c r="V61" i="265"/>
  <c r="S61" i="265"/>
  <c r="R61" i="265"/>
  <c r="O61" i="265"/>
  <c r="N61" i="265"/>
  <c r="L61" i="265"/>
  <c r="CM60" i="265"/>
  <c r="BV60" i="265"/>
  <c r="BO60" i="265"/>
  <c r="BN60" i="265"/>
  <c r="BM60" i="265"/>
  <c r="BL60" i="265"/>
  <c r="BK60" i="265"/>
  <c r="BJ60" i="265"/>
  <c r="X60" i="265"/>
  <c r="U60" i="265"/>
  <c r="T60" i="265"/>
  <c r="Q60" i="265"/>
  <c r="P60" i="265"/>
  <c r="M60" i="265"/>
  <c r="L60" i="265"/>
  <c r="CM59" i="265"/>
  <c r="CC59" i="265"/>
  <c r="BO59" i="265"/>
  <c r="BN59" i="265"/>
  <c r="BM59" i="265"/>
  <c r="BL59" i="265"/>
  <c r="BK59" i="265"/>
  <c r="BJ59" i="265"/>
  <c r="X59" i="265"/>
  <c r="V59" i="265"/>
  <c r="T59" i="265"/>
  <c r="R59" i="265"/>
  <c r="P59" i="265"/>
  <c r="N59" i="265"/>
  <c r="L59" i="265"/>
  <c r="CC58" i="265"/>
  <c r="BO58" i="265"/>
  <c r="BN58" i="265"/>
  <c r="BM58" i="265"/>
  <c r="BL58" i="265"/>
  <c r="BK58" i="265"/>
  <c r="BJ58" i="265"/>
  <c r="W58" i="265"/>
  <c r="U58" i="265"/>
  <c r="S58" i="265"/>
  <c r="Q58" i="265"/>
  <c r="O58" i="265"/>
  <c r="M58" i="265"/>
  <c r="L58" i="265"/>
  <c r="BV57" i="265"/>
  <c r="BO57" i="265"/>
  <c r="BN57" i="265"/>
  <c r="BM57" i="265"/>
  <c r="BL57" i="265"/>
  <c r="BK57" i="265"/>
  <c r="BJ57" i="265"/>
  <c r="X57" i="265"/>
  <c r="W57" i="265"/>
  <c r="T57" i="265"/>
  <c r="T62" i="265" s="1"/>
  <c r="AA59" i="265" s="1"/>
  <c r="S57" i="265"/>
  <c r="P57" i="265"/>
  <c r="O57" i="265"/>
  <c r="L57" i="265"/>
  <c r="H57" i="265"/>
  <c r="H59" i="265" s="1"/>
  <c r="C57" i="265"/>
  <c r="H61" i="265" s="1"/>
  <c r="BV56" i="265"/>
  <c r="BO56" i="265"/>
  <c r="BN56" i="265"/>
  <c r="BM56" i="265"/>
  <c r="BL56" i="265"/>
  <c r="BK56" i="265"/>
  <c r="BJ56" i="265"/>
  <c r="V56" i="265"/>
  <c r="U56" i="265"/>
  <c r="R56" i="265"/>
  <c r="R62" i="265" s="1"/>
  <c r="AA57" i="265" s="1"/>
  <c r="Q56" i="265"/>
  <c r="N56" i="265"/>
  <c r="M56" i="265"/>
  <c r="L56" i="265"/>
  <c r="H56" i="265"/>
  <c r="C61" i="265" s="1"/>
  <c r="C56" i="265"/>
  <c r="C60" i="265" s="1"/>
  <c r="CH55" i="265"/>
  <c r="CH54" i="265"/>
  <c r="BV53" i="265"/>
  <c r="BV52" i="265"/>
  <c r="CC51" i="265"/>
  <c r="C51" i="265"/>
  <c r="CC50" i="265"/>
  <c r="BO50" i="265"/>
  <c r="BN50" i="265"/>
  <c r="BM50" i="265"/>
  <c r="BL50" i="265"/>
  <c r="BK50" i="265"/>
  <c r="BJ50" i="265"/>
  <c r="W50" i="265"/>
  <c r="V50" i="265"/>
  <c r="S50" i="265"/>
  <c r="R50" i="265"/>
  <c r="O50" i="265"/>
  <c r="N50" i="265"/>
  <c r="L50" i="265"/>
  <c r="BV49" i="265"/>
  <c r="BO49" i="265"/>
  <c r="BN49" i="265"/>
  <c r="BM49" i="265"/>
  <c r="BL49" i="265"/>
  <c r="BK49" i="265"/>
  <c r="BJ49" i="265"/>
  <c r="X49" i="265"/>
  <c r="U49" i="265"/>
  <c r="T49" i="265"/>
  <c r="Q49" i="265"/>
  <c r="P49" i="265"/>
  <c r="M49" i="265"/>
  <c r="L49" i="265"/>
  <c r="BV48" i="265"/>
  <c r="BO48" i="265"/>
  <c r="BN48" i="265"/>
  <c r="BM48" i="265"/>
  <c r="BL48" i="265"/>
  <c r="BK48" i="265"/>
  <c r="BJ48" i="265"/>
  <c r="X48" i="265"/>
  <c r="V48" i="265"/>
  <c r="T48" i="265"/>
  <c r="R48" i="265"/>
  <c r="P48" i="265"/>
  <c r="N48" i="265"/>
  <c r="L48" i="265"/>
  <c r="BO47" i="265"/>
  <c r="BN47" i="265"/>
  <c r="BM47" i="265"/>
  <c r="BL47" i="265"/>
  <c r="BK47" i="265"/>
  <c r="BJ47" i="265"/>
  <c r="BP47" i="265" s="1"/>
  <c r="W47" i="265"/>
  <c r="U47" i="265"/>
  <c r="S47" i="265"/>
  <c r="Q47" i="265"/>
  <c r="O47" i="265"/>
  <c r="M47" i="265"/>
  <c r="L47" i="265"/>
  <c r="BO46" i="265"/>
  <c r="BN46" i="265"/>
  <c r="BM46" i="265"/>
  <c r="BL46" i="265"/>
  <c r="BK46" i="265"/>
  <c r="BJ46" i="265"/>
  <c r="X46" i="265"/>
  <c r="W46" i="265"/>
  <c r="T46" i="265"/>
  <c r="T51" i="265" s="1"/>
  <c r="AA48" i="265" s="1"/>
  <c r="S46" i="265"/>
  <c r="P46" i="265"/>
  <c r="O46" i="265"/>
  <c r="L46" i="265"/>
  <c r="H46" i="265"/>
  <c r="H49" i="265" s="1"/>
  <c r="C46" i="265"/>
  <c r="H50" i="265" s="1"/>
  <c r="BO45" i="265"/>
  <c r="BN45" i="265"/>
  <c r="BM45" i="265"/>
  <c r="BL45" i="265"/>
  <c r="BK45" i="265"/>
  <c r="BJ45" i="265"/>
  <c r="V45" i="265"/>
  <c r="V51" i="265" s="1"/>
  <c r="AB46" i="265" s="1"/>
  <c r="AL46" i="265" s="1"/>
  <c r="AW46" i="265" s="1"/>
  <c r="U45" i="265"/>
  <c r="R45" i="265"/>
  <c r="R51" i="265" s="1"/>
  <c r="AA46" i="265" s="1"/>
  <c r="Q45" i="265"/>
  <c r="Q51" i="265" s="1"/>
  <c r="AA45" i="265" s="1"/>
  <c r="N45" i="265"/>
  <c r="N51" i="265" s="1"/>
  <c r="Z46" i="265" s="1"/>
  <c r="M45" i="265"/>
  <c r="L45" i="265"/>
  <c r="H45" i="265"/>
  <c r="C48" i="265" s="1"/>
  <c r="C45" i="265"/>
  <c r="C49" i="265" s="1"/>
  <c r="BT41" i="265"/>
  <c r="BT40" i="265"/>
  <c r="C40" i="265"/>
  <c r="CA39" i="265"/>
  <c r="BO39" i="265"/>
  <c r="BN39" i="265"/>
  <c r="BM39" i="265"/>
  <c r="BL39" i="265"/>
  <c r="BK39" i="265"/>
  <c r="BJ39" i="265"/>
  <c r="W39" i="265"/>
  <c r="V39" i="265"/>
  <c r="S39" i="265"/>
  <c r="R39" i="265"/>
  <c r="O39" i="265"/>
  <c r="N39" i="265"/>
  <c r="L39" i="265"/>
  <c r="CA38" i="265"/>
  <c r="BO38" i="265"/>
  <c r="BN38" i="265"/>
  <c r="BM38" i="265"/>
  <c r="BL38" i="265"/>
  <c r="BK38" i="265"/>
  <c r="BJ38" i="265"/>
  <c r="X38" i="265"/>
  <c r="U38" i="265"/>
  <c r="T38" i="265"/>
  <c r="Q38" i="265"/>
  <c r="P38" i="265"/>
  <c r="M38" i="265"/>
  <c r="L38" i="265"/>
  <c r="BT37" i="265"/>
  <c r="BO37" i="265"/>
  <c r="BN37" i="265"/>
  <c r="BM37" i="265"/>
  <c r="BL37" i="265"/>
  <c r="BK37" i="265"/>
  <c r="BJ37" i="265"/>
  <c r="X37" i="265"/>
  <c r="V37" i="265"/>
  <c r="T37" i="265"/>
  <c r="R37" i="265"/>
  <c r="P37" i="265"/>
  <c r="N37" i="265"/>
  <c r="L37" i="265"/>
  <c r="BT36" i="265"/>
  <c r="BO36" i="265"/>
  <c r="BN36" i="265"/>
  <c r="BM36" i="265"/>
  <c r="BL36" i="265"/>
  <c r="BK36" i="265"/>
  <c r="BJ36" i="265"/>
  <c r="W36" i="265"/>
  <c r="U36" i="265"/>
  <c r="S36" i="265"/>
  <c r="Q36" i="265"/>
  <c r="O36" i="265"/>
  <c r="M36" i="265"/>
  <c r="L36" i="265"/>
  <c r="CF35" i="265"/>
  <c r="BO35" i="265"/>
  <c r="BN35" i="265"/>
  <c r="BM35" i="265"/>
  <c r="BL35" i="265"/>
  <c r="BK35" i="265"/>
  <c r="BJ35" i="265"/>
  <c r="X35" i="265"/>
  <c r="W35" i="265"/>
  <c r="T35" i="265"/>
  <c r="S35" i="265"/>
  <c r="P35" i="265"/>
  <c r="O35" i="265"/>
  <c r="L35" i="265"/>
  <c r="H35" i="265"/>
  <c r="H38" i="265" s="1"/>
  <c r="C35" i="265"/>
  <c r="H36" i="265" s="1"/>
  <c r="CF34" i="265"/>
  <c r="BO34" i="265"/>
  <c r="BN34" i="265"/>
  <c r="BM34" i="265"/>
  <c r="BL34" i="265"/>
  <c r="BK34" i="265"/>
  <c r="BJ34" i="265"/>
  <c r="V34" i="265"/>
  <c r="U34" i="265"/>
  <c r="R34" i="265"/>
  <c r="Q34" i="265"/>
  <c r="Q40" i="265" s="1"/>
  <c r="AA34" i="265" s="1"/>
  <c r="N34" i="265"/>
  <c r="M34" i="265"/>
  <c r="L34" i="265"/>
  <c r="H34" i="265"/>
  <c r="C39" i="265" s="1"/>
  <c r="C34" i="265"/>
  <c r="C38" i="265" s="1"/>
  <c r="BT33" i="265"/>
  <c r="BT32" i="265"/>
  <c r="CA31" i="265"/>
  <c r="CA30" i="265"/>
  <c r="CQ29" i="265"/>
  <c r="BT29" i="265"/>
  <c r="C29" i="265"/>
  <c r="BT28" i="265"/>
  <c r="BO28" i="265"/>
  <c r="BN28" i="265"/>
  <c r="BM28" i="265"/>
  <c r="BL28" i="265"/>
  <c r="BK28" i="265"/>
  <c r="BJ28" i="265"/>
  <c r="W28" i="265"/>
  <c r="V28" i="265"/>
  <c r="S28" i="265"/>
  <c r="R28" i="265"/>
  <c r="O28" i="265"/>
  <c r="N28" i="265"/>
  <c r="L28" i="265"/>
  <c r="BO27" i="265"/>
  <c r="BN27" i="265"/>
  <c r="BM27" i="265"/>
  <c r="BL27" i="265"/>
  <c r="BK27" i="265"/>
  <c r="BJ27" i="265"/>
  <c r="X27" i="265"/>
  <c r="U27" i="265"/>
  <c r="T27" i="265"/>
  <c r="Q27" i="265"/>
  <c r="P27" i="265"/>
  <c r="M27" i="265"/>
  <c r="L27" i="265"/>
  <c r="BO26" i="265"/>
  <c r="BN26" i="265"/>
  <c r="BM26" i="265"/>
  <c r="BL26" i="265"/>
  <c r="BK26" i="265"/>
  <c r="BJ26" i="265"/>
  <c r="X26" i="265"/>
  <c r="V26" i="265"/>
  <c r="T26" i="265"/>
  <c r="R26" i="265"/>
  <c r="P26" i="265"/>
  <c r="N26" i="265"/>
  <c r="L26" i="265"/>
  <c r="BT25" i="265"/>
  <c r="BO25" i="265"/>
  <c r="BN25" i="265"/>
  <c r="BM25" i="265"/>
  <c r="BL25" i="265"/>
  <c r="BK25" i="265"/>
  <c r="BJ25" i="265"/>
  <c r="W25" i="265"/>
  <c r="U25" i="265"/>
  <c r="S25" i="265"/>
  <c r="Q25" i="265"/>
  <c r="O25" i="265"/>
  <c r="M25" i="265"/>
  <c r="L25" i="265"/>
  <c r="CK24" i="265"/>
  <c r="BT24" i="265"/>
  <c r="BO24" i="265"/>
  <c r="BN24" i="265"/>
  <c r="BM24" i="265"/>
  <c r="BL24" i="265"/>
  <c r="BK24" i="265"/>
  <c r="BJ24" i="265"/>
  <c r="X24" i="265"/>
  <c r="W24" i="265"/>
  <c r="W29" i="265" s="1"/>
  <c r="AB25" i="265" s="1"/>
  <c r="AL25" i="265" s="1"/>
  <c r="AW25" i="265" s="1"/>
  <c r="T24" i="265"/>
  <c r="S24" i="265"/>
  <c r="S29" i="265" s="1"/>
  <c r="AA25" i="265" s="1"/>
  <c r="P24" i="265"/>
  <c r="O24" i="265"/>
  <c r="O29" i="265" s="1"/>
  <c r="Z25" i="265" s="1"/>
  <c r="L24" i="265"/>
  <c r="H24" i="265"/>
  <c r="H27" i="265" s="1"/>
  <c r="C24" i="265"/>
  <c r="H28" i="265" s="1"/>
  <c r="CQ23" i="265"/>
  <c r="CK23" i="265"/>
  <c r="CA23" i="265"/>
  <c r="BO23" i="265"/>
  <c r="BN23" i="265"/>
  <c r="BM23" i="265"/>
  <c r="BL23" i="265"/>
  <c r="BK23" i="265"/>
  <c r="BJ23" i="265"/>
  <c r="V23" i="265"/>
  <c r="U23" i="265"/>
  <c r="R23" i="265"/>
  <c r="Q23" i="265"/>
  <c r="Q29" i="265" s="1"/>
  <c r="AA23" i="265" s="1"/>
  <c r="N23" i="265"/>
  <c r="M23" i="265"/>
  <c r="L23" i="265"/>
  <c r="H23" i="265"/>
  <c r="AI24" i="265" s="1"/>
  <c r="C23" i="265"/>
  <c r="AI23" i="265" s="1"/>
  <c r="CA22" i="265"/>
  <c r="BT21" i="265"/>
  <c r="BT20" i="265"/>
  <c r="CF19" i="265"/>
  <c r="CF18" i="265"/>
  <c r="C18" i="265"/>
  <c r="BT17" i="265"/>
  <c r="BO17" i="265"/>
  <c r="BN17" i="265"/>
  <c r="BM17" i="265"/>
  <c r="BL17" i="265"/>
  <c r="BK17" i="265"/>
  <c r="BJ17" i="265"/>
  <c r="W17" i="265"/>
  <c r="V17" i="265"/>
  <c r="S17" i="265"/>
  <c r="R17" i="265"/>
  <c r="O17" i="265"/>
  <c r="N17" i="265"/>
  <c r="L17" i="265"/>
  <c r="BT16" i="265"/>
  <c r="BO16" i="265"/>
  <c r="BN16" i="265"/>
  <c r="BM16" i="265"/>
  <c r="BL16" i="265"/>
  <c r="BK16" i="265"/>
  <c r="BJ16" i="265"/>
  <c r="X16" i="265"/>
  <c r="U16" i="265"/>
  <c r="T16" i="265"/>
  <c r="Q16" i="265"/>
  <c r="P16" i="265"/>
  <c r="M16" i="265"/>
  <c r="L16" i="265"/>
  <c r="CA15" i="265"/>
  <c r="BO15" i="265"/>
  <c r="BN15" i="265"/>
  <c r="BM15" i="265"/>
  <c r="BL15" i="265"/>
  <c r="BK15" i="265"/>
  <c r="BJ15" i="265"/>
  <c r="X15" i="265"/>
  <c r="V15" i="265"/>
  <c r="T15" i="265"/>
  <c r="R15" i="265"/>
  <c r="P15" i="265"/>
  <c r="N15" i="265"/>
  <c r="L15" i="265"/>
  <c r="CA14" i="265"/>
  <c r="BO14" i="265"/>
  <c r="BN14" i="265"/>
  <c r="BM14" i="265"/>
  <c r="BL14" i="265"/>
  <c r="BK14" i="265"/>
  <c r="BJ14" i="265"/>
  <c r="W14" i="265"/>
  <c r="U14" i="265"/>
  <c r="S14" i="265"/>
  <c r="Q14" i="265"/>
  <c r="O14" i="265"/>
  <c r="M14" i="265"/>
  <c r="L14" i="265"/>
  <c r="BT13" i="265"/>
  <c r="BO13" i="265"/>
  <c r="BN13" i="265"/>
  <c r="BM13" i="265"/>
  <c r="BL13" i="265"/>
  <c r="BK13" i="265"/>
  <c r="BJ13" i="265"/>
  <c r="X13" i="265"/>
  <c r="W13" i="265"/>
  <c r="T13" i="265"/>
  <c r="S13" i="265"/>
  <c r="P13" i="265"/>
  <c r="O13" i="265"/>
  <c r="L13" i="265"/>
  <c r="H13" i="265"/>
  <c r="H16" i="265" s="1"/>
  <c r="C13" i="265"/>
  <c r="H14" i="265" s="1"/>
  <c r="BT12" i="265"/>
  <c r="BO12" i="265"/>
  <c r="BN12" i="265"/>
  <c r="BM12" i="265"/>
  <c r="BL12" i="265"/>
  <c r="BK12" i="265"/>
  <c r="BJ12" i="265"/>
  <c r="V12" i="265"/>
  <c r="U12" i="265"/>
  <c r="U18" i="265" s="1"/>
  <c r="AB12" i="265" s="1"/>
  <c r="AL12" i="265" s="1"/>
  <c r="AW12" i="265" s="1"/>
  <c r="R12" i="265"/>
  <c r="Q12" i="265"/>
  <c r="N12" i="265"/>
  <c r="M12" i="265"/>
  <c r="M18" i="265" s="1"/>
  <c r="Z12" i="265" s="1"/>
  <c r="L12" i="265"/>
  <c r="H12" i="265"/>
  <c r="C17" i="265" s="1"/>
  <c r="C12" i="265"/>
  <c r="C16" i="265" s="1"/>
  <c r="C95" i="264"/>
  <c r="BO94" i="264"/>
  <c r="BN94" i="264"/>
  <c r="BM94" i="264"/>
  <c r="BL94" i="264"/>
  <c r="BK94" i="264"/>
  <c r="BJ94" i="264"/>
  <c r="W94" i="264"/>
  <c r="V94" i="264"/>
  <c r="S94" i="264"/>
  <c r="R94" i="264"/>
  <c r="O94" i="264"/>
  <c r="N94" i="264"/>
  <c r="L94" i="264"/>
  <c r="BO93" i="264"/>
  <c r="BN93" i="264"/>
  <c r="BM93" i="264"/>
  <c r="BL93" i="264"/>
  <c r="BK93" i="264"/>
  <c r="BJ93" i="264"/>
  <c r="X93" i="264"/>
  <c r="U93" i="264"/>
  <c r="T93" i="264"/>
  <c r="Q93" i="264"/>
  <c r="P93" i="264"/>
  <c r="M93" i="264"/>
  <c r="L93" i="264"/>
  <c r="BO92" i="264"/>
  <c r="BN92" i="264"/>
  <c r="BM92" i="264"/>
  <c r="BL92" i="264"/>
  <c r="BK92" i="264"/>
  <c r="BJ92" i="264"/>
  <c r="X92" i="264"/>
  <c r="V92" i="264"/>
  <c r="T92" i="264"/>
  <c r="R92" i="264"/>
  <c r="P92" i="264"/>
  <c r="N92" i="264"/>
  <c r="L92" i="264"/>
  <c r="BO91" i="264"/>
  <c r="BN91" i="264"/>
  <c r="BM91" i="264"/>
  <c r="BL91" i="264"/>
  <c r="BK91" i="264"/>
  <c r="BJ91" i="264"/>
  <c r="W91" i="264"/>
  <c r="U91" i="264"/>
  <c r="S91" i="264"/>
  <c r="Q91" i="264"/>
  <c r="O91" i="264"/>
  <c r="M91" i="264"/>
  <c r="L91" i="264"/>
  <c r="BO90" i="264"/>
  <c r="BN90" i="264"/>
  <c r="BM90" i="264"/>
  <c r="BL90" i="264"/>
  <c r="BK90" i="264"/>
  <c r="BJ90" i="264"/>
  <c r="X90" i="264"/>
  <c r="W90" i="264"/>
  <c r="W95" i="264" s="1"/>
  <c r="AB91" i="264" s="1"/>
  <c r="AL91" i="264" s="1"/>
  <c r="AW91" i="264" s="1"/>
  <c r="T90" i="264"/>
  <c r="S90" i="264"/>
  <c r="P90" i="264"/>
  <c r="O90" i="264"/>
  <c r="O95" i="264" s="1"/>
  <c r="Z91" i="264" s="1"/>
  <c r="L90" i="264"/>
  <c r="H90" i="264"/>
  <c r="H93" i="264" s="1"/>
  <c r="C90" i="264"/>
  <c r="H94" i="264" s="1"/>
  <c r="BO89" i="264"/>
  <c r="BN89" i="264"/>
  <c r="BM89" i="264"/>
  <c r="BL89" i="264"/>
  <c r="BK89" i="264"/>
  <c r="BJ89" i="264"/>
  <c r="V89" i="264"/>
  <c r="U89" i="264"/>
  <c r="R89" i="264"/>
  <c r="R95" i="264" s="1"/>
  <c r="AA90" i="264" s="1"/>
  <c r="Q89" i="264"/>
  <c r="N89" i="264"/>
  <c r="M89" i="264"/>
  <c r="L89" i="264"/>
  <c r="H89" i="264"/>
  <c r="C94" i="264" s="1"/>
  <c r="C89" i="264"/>
  <c r="C91" i="264" s="1"/>
  <c r="C84" i="264"/>
  <c r="BO83" i="264"/>
  <c r="BN83" i="264"/>
  <c r="BM83" i="264"/>
  <c r="BL83" i="264"/>
  <c r="BK83" i="264"/>
  <c r="BJ83" i="264"/>
  <c r="W83" i="264"/>
  <c r="V83" i="264"/>
  <c r="S83" i="264"/>
  <c r="R83" i="264"/>
  <c r="O83" i="264"/>
  <c r="N83" i="264"/>
  <c r="L83" i="264"/>
  <c r="BO82" i="264"/>
  <c r="BN82" i="264"/>
  <c r="BM82" i="264"/>
  <c r="BL82" i="264"/>
  <c r="BK82" i="264"/>
  <c r="BJ82" i="264"/>
  <c r="X82" i="264"/>
  <c r="U82" i="264"/>
  <c r="T82" i="264"/>
  <c r="Q82" i="264"/>
  <c r="P82" i="264"/>
  <c r="M82" i="264"/>
  <c r="L82" i="264"/>
  <c r="BO81" i="264"/>
  <c r="BN81" i="264"/>
  <c r="BM81" i="264"/>
  <c r="BL81" i="264"/>
  <c r="BK81" i="264"/>
  <c r="BJ81" i="264"/>
  <c r="X81" i="264"/>
  <c r="V81" i="264"/>
  <c r="T81" i="264"/>
  <c r="R81" i="264"/>
  <c r="P81" i="264"/>
  <c r="N81" i="264"/>
  <c r="L81" i="264"/>
  <c r="BO80" i="264"/>
  <c r="BN80" i="264"/>
  <c r="BM80" i="264"/>
  <c r="BL80" i="264"/>
  <c r="BK80" i="264"/>
  <c r="BJ80" i="264"/>
  <c r="W80" i="264"/>
  <c r="U80" i="264"/>
  <c r="S80" i="264"/>
  <c r="Q80" i="264"/>
  <c r="O80" i="264"/>
  <c r="M80" i="264"/>
  <c r="L80" i="264"/>
  <c r="BO79" i="264"/>
  <c r="BN79" i="264"/>
  <c r="BM79" i="264"/>
  <c r="BL79" i="264"/>
  <c r="BK79" i="264"/>
  <c r="BJ79" i="264"/>
  <c r="X79" i="264"/>
  <c r="W79" i="264"/>
  <c r="T79" i="264"/>
  <c r="S79" i="264"/>
  <c r="S84" i="264" s="1"/>
  <c r="AA80" i="264" s="1"/>
  <c r="P79" i="264"/>
  <c r="O79" i="264"/>
  <c r="L79" i="264"/>
  <c r="H79" i="264"/>
  <c r="H81" i="264" s="1"/>
  <c r="C79" i="264"/>
  <c r="AI80" i="264" s="1"/>
  <c r="BO78" i="264"/>
  <c r="BN78" i="264"/>
  <c r="BM78" i="264"/>
  <c r="BL78" i="264"/>
  <c r="BK78" i="264"/>
  <c r="BJ78" i="264"/>
  <c r="V78" i="264"/>
  <c r="U78" i="264"/>
  <c r="R78" i="264"/>
  <c r="Q78" i="264"/>
  <c r="N78" i="264"/>
  <c r="M78" i="264"/>
  <c r="L78" i="264"/>
  <c r="H78" i="264"/>
  <c r="C83" i="264" s="1"/>
  <c r="C78" i="264"/>
  <c r="C82" i="264" s="1"/>
  <c r="BV77" i="264"/>
  <c r="BV76" i="264"/>
  <c r="CC75" i="264"/>
  <c r="CC74" i="264"/>
  <c r="BV73" i="264"/>
  <c r="C73" i="264"/>
  <c r="BV72" i="264"/>
  <c r="BO72" i="264"/>
  <c r="BN72" i="264"/>
  <c r="BM72" i="264"/>
  <c r="BL72" i="264"/>
  <c r="BK72" i="264"/>
  <c r="BJ72" i="264"/>
  <c r="W72" i="264"/>
  <c r="V72" i="264"/>
  <c r="S72" i="264"/>
  <c r="R72" i="264"/>
  <c r="O72" i="264"/>
  <c r="N72" i="264"/>
  <c r="L72" i="264"/>
  <c r="CH71" i="264"/>
  <c r="BO71" i="264"/>
  <c r="BN71" i="264"/>
  <c r="BM71" i="264"/>
  <c r="BL71" i="264"/>
  <c r="BK71" i="264"/>
  <c r="BJ71" i="264"/>
  <c r="X71" i="264"/>
  <c r="U71" i="264"/>
  <c r="T71" i="264"/>
  <c r="Q71" i="264"/>
  <c r="P71" i="264"/>
  <c r="M71" i="264"/>
  <c r="L71" i="264"/>
  <c r="CH70" i="264"/>
  <c r="BO70" i="264"/>
  <c r="BN70" i="264"/>
  <c r="BM70" i="264"/>
  <c r="BL70" i="264"/>
  <c r="BK70" i="264"/>
  <c r="BJ70" i="264"/>
  <c r="X70" i="264"/>
  <c r="V70" i="264"/>
  <c r="T70" i="264"/>
  <c r="R70" i="264"/>
  <c r="P70" i="264"/>
  <c r="N70" i="264"/>
  <c r="L70" i="264"/>
  <c r="BV69" i="264"/>
  <c r="BO69" i="264"/>
  <c r="BN69" i="264"/>
  <c r="BM69" i="264"/>
  <c r="BL69" i="264"/>
  <c r="BK69" i="264"/>
  <c r="BJ69" i="264"/>
  <c r="W69" i="264"/>
  <c r="U69" i="264"/>
  <c r="S69" i="264"/>
  <c r="Q69" i="264"/>
  <c r="O69" i="264"/>
  <c r="M69" i="264"/>
  <c r="L69" i="264"/>
  <c r="BV68" i="264"/>
  <c r="BO68" i="264"/>
  <c r="BN68" i="264"/>
  <c r="BM68" i="264"/>
  <c r="BL68" i="264"/>
  <c r="BK68" i="264"/>
  <c r="BJ68" i="264"/>
  <c r="X68" i="264"/>
  <c r="W68" i="264"/>
  <c r="T68" i="264"/>
  <c r="T73" i="264" s="1"/>
  <c r="AA70" i="264" s="1"/>
  <c r="S68" i="264"/>
  <c r="P68" i="264"/>
  <c r="O68" i="264"/>
  <c r="L68" i="264"/>
  <c r="H68" i="264"/>
  <c r="AI70" i="264" s="1"/>
  <c r="C68" i="264"/>
  <c r="H72" i="264" s="1"/>
  <c r="CC67" i="264"/>
  <c r="BO67" i="264"/>
  <c r="BN67" i="264"/>
  <c r="BM67" i="264"/>
  <c r="BL67" i="264"/>
  <c r="BK67" i="264"/>
  <c r="BJ67" i="264"/>
  <c r="V67" i="264"/>
  <c r="U67" i="264"/>
  <c r="R67" i="264"/>
  <c r="Q67" i="264"/>
  <c r="N67" i="264"/>
  <c r="M67" i="264"/>
  <c r="L67" i="264"/>
  <c r="H67" i="264"/>
  <c r="C70" i="264" s="1"/>
  <c r="C67" i="264"/>
  <c r="C71" i="264" s="1"/>
  <c r="CM66" i="264"/>
  <c r="CC66" i="264"/>
  <c r="CM65" i="264"/>
  <c r="BV65" i="264"/>
  <c r="BV64" i="264"/>
  <c r="C62" i="264"/>
  <c r="BV61" i="264"/>
  <c r="BO61" i="264"/>
  <c r="BN61" i="264"/>
  <c r="BM61" i="264"/>
  <c r="BL61" i="264"/>
  <c r="BK61" i="264"/>
  <c r="BJ61" i="264"/>
  <c r="W61" i="264"/>
  <c r="V61" i="264"/>
  <c r="S61" i="264"/>
  <c r="R61" i="264"/>
  <c r="O61" i="264"/>
  <c r="N61" i="264"/>
  <c r="L61" i="264"/>
  <c r="CM60" i="264"/>
  <c r="BV60" i="264"/>
  <c r="BO60" i="264"/>
  <c r="BN60" i="264"/>
  <c r="BM60" i="264"/>
  <c r="BL60" i="264"/>
  <c r="BK60" i="264"/>
  <c r="BJ60" i="264"/>
  <c r="X60" i="264"/>
  <c r="U60" i="264"/>
  <c r="T60" i="264"/>
  <c r="Q60" i="264"/>
  <c r="P60" i="264"/>
  <c r="M60" i="264"/>
  <c r="L60" i="264"/>
  <c r="CM59" i="264"/>
  <c r="CC59" i="264"/>
  <c r="BO59" i="264"/>
  <c r="BN59" i="264"/>
  <c r="BM59" i="264"/>
  <c r="BL59" i="264"/>
  <c r="BK59" i="264"/>
  <c r="BJ59" i="264"/>
  <c r="X59" i="264"/>
  <c r="V59" i="264"/>
  <c r="T59" i="264"/>
  <c r="R59" i="264"/>
  <c r="P59" i="264"/>
  <c r="N59" i="264"/>
  <c r="L59" i="264"/>
  <c r="CC58" i="264"/>
  <c r="BO58" i="264"/>
  <c r="BN58" i="264"/>
  <c r="BM58" i="264"/>
  <c r="BL58" i="264"/>
  <c r="BK58" i="264"/>
  <c r="BJ58" i="264"/>
  <c r="W58" i="264"/>
  <c r="U58" i="264"/>
  <c r="S58" i="264"/>
  <c r="Q58" i="264"/>
  <c r="O58" i="264"/>
  <c r="M58" i="264"/>
  <c r="L58" i="264"/>
  <c r="BV57" i="264"/>
  <c r="BO57" i="264"/>
  <c r="BN57" i="264"/>
  <c r="BM57" i="264"/>
  <c r="BL57" i="264"/>
  <c r="BK57" i="264"/>
  <c r="BJ57" i="264"/>
  <c r="X57" i="264"/>
  <c r="W57" i="264"/>
  <c r="T57" i="264"/>
  <c r="S57" i="264"/>
  <c r="S62" i="264" s="1"/>
  <c r="AA58" i="264" s="1"/>
  <c r="P57" i="264"/>
  <c r="O57" i="264"/>
  <c r="L57" i="264"/>
  <c r="H57" i="264"/>
  <c r="H60" i="264" s="1"/>
  <c r="C57" i="264"/>
  <c r="H58" i="264" s="1"/>
  <c r="BV56" i="264"/>
  <c r="BO56" i="264"/>
  <c r="BN56" i="264"/>
  <c r="BM56" i="264"/>
  <c r="BL56" i="264"/>
  <c r="BK56" i="264"/>
  <c r="BJ56" i="264"/>
  <c r="V56" i="264"/>
  <c r="U56" i="264"/>
  <c r="R56" i="264"/>
  <c r="Q56" i="264"/>
  <c r="N56" i="264"/>
  <c r="M56" i="264"/>
  <c r="L56" i="264"/>
  <c r="H56" i="264"/>
  <c r="C61" i="264" s="1"/>
  <c r="C56" i="264"/>
  <c r="C60" i="264" s="1"/>
  <c r="CH55" i="264"/>
  <c r="CH54" i="264"/>
  <c r="BV53" i="264"/>
  <c r="BV52" i="264"/>
  <c r="CC51" i="264"/>
  <c r="C51" i="264"/>
  <c r="CC50" i="264"/>
  <c r="BO50" i="264"/>
  <c r="BN50" i="264"/>
  <c r="BM50" i="264"/>
  <c r="BL50" i="264"/>
  <c r="BK50" i="264"/>
  <c r="BJ50" i="264"/>
  <c r="W50" i="264"/>
  <c r="V50" i="264"/>
  <c r="S50" i="264"/>
  <c r="R50" i="264"/>
  <c r="O50" i="264"/>
  <c r="N50" i="264"/>
  <c r="L50" i="264"/>
  <c r="BV49" i="264"/>
  <c r="BO49" i="264"/>
  <c r="BN49" i="264"/>
  <c r="BM49" i="264"/>
  <c r="BL49" i="264"/>
  <c r="BK49" i="264"/>
  <c r="BJ49" i="264"/>
  <c r="X49" i="264"/>
  <c r="U49" i="264"/>
  <c r="T49" i="264"/>
  <c r="Q49" i="264"/>
  <c r="P49" i="264"/>
  <c r="M49" i="264"/>
  <c r="L49" i="264"/>
  <c r="BV48" i="264"/>
  <c r="BO48" i="264"/>
  <c r="BN48" i="264"/>
  <c r="BM48" i="264"/>
  <c r="BL48" i="264"/>
  <c r="BK48" i="264"/>
  <c r="BJ48" i="264"/>
  <c r="X48" i="264"/>
  <c r="V48" i="264"/>
  <c r="T48" i="264"/>
  <c r="R48" i="264"/>
  <c r="P48" i="264"/>
  <c r="N48" i="264"/>
  <c r="L48" i="264"/>
  <c r="BO47" i="264"/>
  <c r="BN47" i="264"/>
  <c r="BM47" i="264"/>
  <c r="BL47" i="264"/>
  <c r="BK47" i="264"/>
  <c r="BJ47" i="264"/>
  <c r="W47" i="264"/>
  <c r="U47" i="264"/>
  <c r="S47" i="264"/>
  <c r="Q47" i="264"/>
  <c r="O47" i="264"/>
  <c r="M47" i="264"/>
  <c r="L47" i="264"/>
  <c r="BO46" i="264"/>
  <c r="BN46" i="264"/>
  <c r="BM46" i="264"/>
  <c r="BL46" i="264"/>
  <c r="BK46" i="264"/>
  <c r="BJ46" i="264"/>
  <c r="X46" i="264"/>
  <c r="W46" i="264"/>
  <c r="T46" i="264"/>
  <c r="T51" i="264" s="1"/>
  <c r="AA48" i="264" s="1"/>
  <c r="S46" i="264"/>
  <c r="P46" i="264"/>
  <c r="O46" i="264"/>
  <c r="L46" i="264"/>
  <c r="H46" i="264"/>
  <c r="H48" i="264" s="1"/>
  <c r="C46" i="264"/>
  <c r="AI47" i="264" s="1"/>
  <c r="BO45" i="264"/>
  <c r="BN45" i="264"/>
  <c r="BM45" i="264"/>
  <c r="BL45" i="264"/>
  <c r="BK45" i="264"/>
  <c r="BJ45" i="264"/>
  <c r="V45" i="264"/>
  <c r="V51" i="264" s="1"/>
  <c r="AB46" i="264" s="1"/>
  <c r="AL46" i="264" s="1"/>
  <c r="AW46" i="264" s="1"/>
  <c r="U45" i="264"/>
  <c r="R45" i="264"/>
  <c r="R51" i="264" s="1"/>
  <c r="AA46" i="264" s="1"/>
  <c r="Q45" i="264"/>
  <c r="N45" i="264"/>
  <c r="N51" i="264" s="1"/>
  <c r="Z46" i="264" s="1"/>
  <c r="M45" i="264"/>
  <c r="L45" i="264"/>
  <c r="H45" i="264"/>
  <c r="C50" i="264" s="1"/>
  <c r="C45" i="264"/>
  <c r="C49" i="264" s="1"/>
  <c r="BT41" i="264"/>
  <c r="BT40" i="264"/>
  <c r="C40" i="264"/>
  <c r="CA39" i="264"/>
  <c r="BO39" i="264"/>
  <c r="BN39" i="264"/>
  <c r="BM39" i="264"/>
  <c r="BL39" i="264"/>
  <c r="BK39" i="264"/>
  <c r="BJ39" i="264"/>
  <c r="W39" i="264"/>
  <c r="V39" i="264"/>
  <c r="S39" i="264"/>
  <c r="R39" i="264"/>
  <c r="O39" i="264"/>
  <c r="N39" i="264"/>
  <c r="L39" i="264"/>
  <c r="CA38" i="264"/>
  <c r="BO38" i="264"/>
  <c r="BN38" i="264"/>
  <c r="BM38" i="264"/>
  <c r="BL38" i="264"/>
  <c r="BK38" i="264"/>
  <c r="BJ38" i="264"/>
  <c r="X38" i="264"/>
  <c r="U38" i="264"/>
  <c r="T38" i="264"/>
  <c r="Q38" i="264"/>
  <c r="P38" i="264"/>
  <c r="M38" i="264"/>
  <c r="L38" i="264"/>
  <c r="BT37" i="264"/>
  <c r="BO37" i="264"/>
  <c r="BN37" i="264"/>
  <c r="BM37" i="264"/>
  <c r="BL37" i="264"/>
  <c r="BK37" i="264"/>
  <c r="BJ37" i="264"/>
  <c r="X37" i="264"/>
  <c r="V37" i="264"/>
  <c r="T37" i="264"/>
  <c r="R37" i="264"/>
  <c r="P37" i="264"/>
  <c r="N37" i="264"/>
  <c r="L37" i="264"/>
  <c r="BT36" i="264"/>
  <c r="BO36" i="264"/>
  <c r="BN36" i="264"/>
  <c r="BM36" i="264"/>
  <c r="BL36" i="264"/>
  <c r="BK36" i="264"/>
  <c r="BJ36" i="264"/>
  <c r="W36" i="264"/>
  <c r="U36" i="264"/>
  <c r="S36" i="264"/>
  <c r="Q36" i="264"/>
  <c r="O36" i="264"/>
  <c r="M36" i="264"/>
  <c r="L36" i="264"/>
  <c r="CF35" i="264"/>
  <c r="BO35" i="264"/>
  <c r="BN35" i="264"/>
  <c r="BM35" i="264"/>
  <c r="BL35" i="264"/>
  <c r="BK35" i="264"/>
  <c r="BJ35" i="264"/>
  <c r="X35" i="264"/>
  <c r="X40" i="264" s="1"/>
  <c r="AB37" i="264" s="1"/>
  <c r="AL37" i="264" s="1"/>
  <c r="AW37" i="264" s="1"/>
  <c r="W35" i="264"/>
  <c r="T35" i="264"/>
  <c r="S35" i="264"/>
  <c r="P35" i="264"/>
  <c r="P40" i="264" s="1"/>
  <c r="Z37" i="264" s="1"/>
  <c r="O35" i="264"/>
  <c r="L35" i="264"/>
  <c r="H35" i="264"/>
  <c r="AI37" i="264" s="1"/>
  <c r="C35" i="264"/>
  <c r="H39" i="264" s="1"/>
  <c r="CF34" i="264"/>
  <c r="BO34" i="264"/>
  <c r="BN34" i="264"/>
  <c r="BM34" i="264"/>
  <c r="BL34" i="264"/>
  <c r="BK34" i="264"/>
  <c r="BJ34" i="264"/>
  <c r="V34" i="264"/>
  <c r="U34" i="264"/>
  <c r="R34" i="264"/>
  <c r="Q34" i="264"/>
  <c r="N34" i="264"/>
  <c r="M34" i="264"/>
  <c r="L34" i="264"/>
  <c r="H34" i="264"/>
  <c r="C37" i="264" s="1"/>
  <c r="C34" i="264"/>
  <c r="C38" i="264" s="1"/>
  <c r="BT33" i="264"/>
  <c r="BT32" i="264"/>
  <c r="CA31" i="264"/>
  <c r="CA30" i="264"/>
  <c r="CQ29" i="264"/>
  <c r="BT29" i="264"/>
  <c r="C29" i="264"/>
  <c r="BT28" i="264"/>
  <c r="BO28" i="264"/>
  <c r="BN28" i="264"/>
  <c r="BM28" i="264"/>
  <c r="BL28" i="264"/>
  <c r="BK28" i="264"/>
  <c r="BJ28" i="264"/>
  <c r="W28" i="264"/>
  <c r="V28" i="264"/>
  <c r="S28" i="264"/>
  <c r="R28" i="264"/>
  <c r="O28" i="264"/>
  <c r="N28" i="264"/>
  <c r="L28" i="264"/>
  <c r="BO27" i="264"/>
  <c r="BN27" i="264"/>
  <c r="BM27" i="264"/>
  <c r="BL27" i="264"/>
  <c r="BK27" i="264"/>
  <c r="BJ27" i="264"/>
  <c r="X27" i="264"/>
  <c r="U27" i="264"/>
  <c r="T27" i="264"/>
  <c r="Q27" i="264"/>
  <c r="P27" i="264"/>
  <c r="M27" i="264"/>
  <c r="L27" i="264"/>
  <c r="BO26" i="264"/>
  <c r="BN26" i="264"/>
  <c r="BM26" i="264"/>
  <c r="BL26" i="264"/>
  <c r="BK26" i="264"/>
  <c r="BJ26" i="264"/>
  <c r="X26" i="264"/>
  <c r="V26" i="264"/>
  <c r="T26" i="264"/>
  <c r="R26" i="264"/>
  <c r="P26" i="264"/>
  <c r="N26" i="264"/>
  <c r="L26" i="264"/>
  <c r="BT25" i="264"/>
  <c r="BO25" i="264"/>
  <c r="BN25" i="264"/>
  <c r="BM25" i="264"/>
  <c r="BL25" i="264"/>
  <c r="BK25" i="264"/>
  <c r="BJ25" i="264"/>
  <c r="W25" i="264"/>
  <c r="U25" i="264"/>
  <c r="S25" i="264"/>
  <c r="Q25" i="264"/>
  <c r="O25" i="264"/>
  <c r="M25" i="264"/>
  <c r="L25" i="264"/>
  <c r="CK24" i="264"/>
  <c r="BT24" i="264"/>
  <c r="BO24" i="264"/>
  <c r="BN24" i="264"/>
  <c r="BM24" i="264"/>
  <c r="BL24" i="264"/>
  <c r="BK24" i="264"/>
  <c r="BJ24" i="264"/>
  <c r="X24" i="264"/>
  <c r="W24" i="264"/>
  <c r="W29" i="264" s="1"/>
  <c r="AB25" i="264" s="1"/>
  <c r="AL25" i="264" s="1"/>
  <c r="AW25" i="264" s="1"/>
  <c r="T24" i="264"/>
  <c r="T29" i="264" s="1"/>
  <c r="AA26" i="264" s="1"/>
  <c r="S24" i="264"/>
  <c r="S29" i="264" s="1"/>
  <c r="AA25" i="264" s="1"/>
  <c r="P24" i="264"/>
  <c r="O24" i="264"/>
  <c r="O29" i="264" s="1"/>
  <c r="Z25" i="264" s="1"/>
  <c r="L24" i="264"/>
  <c r="H24" i="264"/>
  <c r="AI26" i="264" s="1"/>
  <c r="C24" i="264"/>
  <c r="AI25" i="264" s="1"/>
  <c r="CQ23" i="264"/>
  <c r="CK23" i="264"/>
  <c r="CA23" i="264"/>
  <c r="BO23" i="264"/>
  <c r="BN23" i="264"/>
  <c r="BM23" i="264"/>
  <c r="BL23" i="264"/>
  <c r="BK23" i="264"/>
  <c r="BJ23" i="264"/>
  <c r="V23" i="264"/>
  <c r="V29" i="264" s="1"/>
  <c r="AB24" i="264" s="1"/>
  <c r="AL24" i="264" s="1"/>
  <c r="AW24" i="264" s="1"/>
  <c r="U23" i="264"/>
  <c r="R23" i="264"/>
  <c r="Q23" i="264"/>
  <c r="Q29" i="264" s="1"/>
  <c r="AA23" i="264" s="1"/>
  <c r="N23" i="264"/>
  <c r="N29" i="264" s="1"/>
  <c r="Z24" i="264" s="1"/>
  <c r="M23" i="264"/>
  <c r="L23" i="264"/>
  <c r="H23" i="264"/>
  <c r="C28" i="264" s="1"/>
  <c r="C23" i="264"/>
  <c r="C27" i="264" s="1"/>
  <c r="CA22" i="264"/>
  <c r="BT21" i="264"/>
  <c r="BT20" i="264"/>
  <c r="CF19" i="264"/>
  <c r="CF18" i="264"/>
  <c r="C18" i="264"/>
  <c r="BT17" i="264"/>
  <c r="BO17" i="264"/>
  <c r="BN17" i="264"/>
  <c r="BM17" i="264"/>
  <c r="BL17" i="264"/>
  <c r="BK17" i="264"/>
  <c r="BJ17" i="264"/>
  <c r="W17" i="264"/>
  <c r="V17" i="264"/>
  <c r="S17" i="264"/>
  <c r="R17" i="264"/>
  <c r="O17" i="264"/>
  <c r="N17" i="264"/>
  <c r="L17" i="264"/>
  <c r="BT16" i="264"/>
  <c r="BO16" i="264"/>
  <c r="BN16" i="264"/>
  <c r="BM16" i="264"/>
  <c r="BL16" i="264"/>
  <c r="BK16" i="264"/>
  <c r="BJ16" i="264"/>
  <c r="X16" i="264"/>
  <c r="U16" i="264"/>
  <c r="T16" i="264"/>
  <c r="Q16" i="264"/>
  <c r="P16" i="264"/>
  <c r="M16" i="264"/>
  <c r="L16" i="264"/>
  <c r="CA15" i="264"/>
  <c r="BO15" i="264"/>
  <c r="BN15" i="264"/>
  <c r="BM15" i="264"/>
  <c r="BL15" i="264"/>
  <c r="BK15" i="264"/>
  <c r="BJ15" i="264"/>
  <c r="X15" i="264"/>
  <c r="V15" i="264"/>
  <c r="T15" i="264"/>
  <c r="R15" i="264"/>
  <c r="P15" i="264"/>
  <c r="N15" i="264"/>
  <c r="L15" i="264"/>
  <c r="CA14" i="264"/>
  <c r="BO14" i="264"/>
  <c r="BN14" i="264"/>
  <c r="BM14" i="264"/>
  <c r="BL14" i="264"/>
  <c r="BK14" i="264"/>
  <c r="BJ14" i="264"/>
  <c r="W14" i="264"/>
  <c r="U14" i="264"/>
  <c r="S14" i="264"/>
  <c r="Q14" i="264"/>
  <c r="O14" i="264"/>
  <c r="M14" i="264"/>
  <c r="L14" i="264"/>
  <c r="BT13" i="264"/>
  <c r="BO13" i="264"/>
  <c r="BN13" i="264"/>
  <c r="BM13" i="264"/>
  <c r="BL13" i="264"/>
  <c r="BK13" i="264"/>
  <c r="BJ13" i="264"/>
  <c r="X13" i="264"/>
  <c r="W13" i="264"/>
  <c r="T13" i="264"/>
  <c r="T18" i="264" s="1"/>
  <c r="AA15" i="264" s="1"/>
  <c r="S13" i="264"/>
  <c r="P13" i="264"/>
  <c r="O13" i="264"/>
  <c r="L13" i="264"/>
  <c r="H13" i="264"/>
  <c r="AI15" i="264" s="1"/>
  <c r="C13" i="264"/>
  <c r="H17" i="264" s="1"/>
  <c r="BT12" i="264"/>
  <c r="BO12" i="264"/>
  <c r="BN12" i="264"/>
  <c r="BM12" i="264"/>
  <c r="BL12" i="264"/>
  <c r="BK12" i="264"/>
  <c r="BJ12" i="264"/>
  <c r="V12" i="264"/>
  <c r="U12" i="264"/>
  <c r="R12" i="264"/>
  <c r="Q12" i="264"/>
  <c r="N12" i="264"/>
  <c r="M12" i="264"/>
  <c r="L12" i="264"/>
  <c r="H12" i="264"/>
  <c r="C15" i="264" s="1"/>
  <c r="C12" i="264"/>
  <c r="C16" i="264" s="1"/>
  <c r="C95" i="263"/>
  <c r="BO94" i="263"/>
  <c r="BN94" i="263"/>
  <c r="BM94" i="263"/>
  <c r="BL94" i="263"/>
  <c r="BK94" i="263"/>
  <c r="BJ94" i="263"/>
  <c r="W94" i="263"/>
  <c r="V94" i="263"/>
  <c r="S94" i="263"/>
  <c r="R94" i="263"/>
  <c r="O94" i="263"/>
  <c r="N94" i="263"/>
  <c r="L94" i="263"/>
  <c r="BO93" i="263"/>
  <c r="BN93" i="263"/>
  <c r="BM93" i="263"/>
  <c r="BL93" i="263"/>
  <c r="BK93" i="263"/>
  <c r="BJ93" i="263"/>
  <c r="X93" i="263"/>
  <c r="U93" i="263"/>
  <c r="T93" i="263"/>
  <c r="Q93" i="263"/>
  <c r="P93" i="263"/>
  <c r="M93" i="263"/>
  <c r="L93" i="263"/>
  <c r="BO92" i="263"/>
  <c r="BN92" i="263"/>
  <c r="BM92" i="263"/>
  <c r="BL92" i="263"/>
  <c r="BK92" i="263"/>
  <c r="BJ92" i="263"/>
  <c r="X92" i="263"/>
  <c r="V92" i="263"/>
  <c r="T92" i="263"/>
  <c r="R92" i="263"/>
  <c r="P92" i="263"/>
  <c r="N92" i="263"/>
  <c r="L92" i="263"/>
  <c r="BO91" i="263"/>
  <c r="BN91" i="263"/>
  <c r="BM91" i="263"/>
  <c r="BL91" i="263"/>
  <c r="BK91" i="263"/>
  <c r="BJ91" i="263"/>
  <c r="W91" i="263"/>
  <c r="U91" i="263"/>
  <c r="S91" i="263"/>
  <c r="Q91" i="263"/>
  <c r="O91" i="263"/>
  <c r="M91" i="263"/>
  <c r="L91" i="263"/>
  <c r="BO90" i="263"/>
  <c r="BN90" i="263"/>
  <c r="BM90" i="263"/>
  <c r="BL90" i="263"/>
  <c r="BK90" i="263"/>
  <c r="BJ90" i="263"/>
  <c r="X90" i="263"/>
  <c r="W90" i="263"/>
  <c r="T90" i="263"/>
  <c r="S90" i="263"/>
  <c r="P90" i="263"/>
  <c r="O90" i="263"/>
  <c r="L90" i="263"/>
  <c r="H90" i="263"/>
  <c r="AI92" i="263" s="1"/>
  <c r="C90" i="263"/>
  <c r="H91" i="263" s="1"/>
  <c r="BO89" i="263"/>
  <c r="BN89" i="263"/>
  <c r="BM89" i="263"/>
  <c r="BL89" i="263"/>
  <c r="BK89" i="263"/>
  <c r="BJ89" i="263"/>
  <c r="V89" i="263"/>
  <c r="U89" i="263"/>
  <c r="R89" i="263"/>
  <c r="Q89" i="263"/>
  <c r="Q95" i="263" s="1"/>
  <c r="AA89" i="263" s="1"/>
  <c r="N89" i="263"/>
  <c r="M89" i="263"/>
  <c r="L89" i="263"/>
  <c r="H89" i="263"/>
  <c r="C94" i="263" s="1"/>
  <c r="C89" i="263"/>
  <c r="C93" i="263" s="1"/>
  <c r="C84" i="263"/>
  <c r="BO83" i="263"/>
  <c r="BN83" i="263"/>
  <c r="BM83" i="263"/>
  <c r="BL83" i="263"/>
  <c r="BK83" i="263"/>
  <c r="BJ83" i="263"/>
  <c r="W83" i="263"/>
  <c r="V83" i="263"/>
  <c r="S83" i="263"/>
  <c r="R83" i="263"/>
  <c r="O83" i="263"/>
  <c r="N83" i="263"/>
  <c r="L83" i="263"/>
  <c r="BO82" i="263"/>
  <c r="BN82" i="263"/>
  <c r="BM82" i="263"/>
  <c r="BL82" i="263"/>
  <c r="BK82" i="263"/>
  <c r="BJ82" i="263"/>
  <c r="X82" i="263"/>
  <c r="U82" i="263"/>
  <c r="T82" i="263"/>
  <c r="Q82" i="263"/>
  <c r="P82" i="263"/>
  <c r="M82" i="263"/>
  <c r="L82" i="263"/>
  <c r="BO81" i="263"/>
  <c r="BN81" i="263"/>
  <c r="BM81" i="263"/>
  <c r="BL81" i="263"/>
  <c r="BK81" i="263"/>
  <c r="BJ81" i="263"/>
  <c r="X81" i="263"/>
  <c r="V81" i="263"/>
  <c r="T81" i="263"/>
  <c r="R81" i="263"/>
  <c r="P81" i="263"/>
  <c r="N81" i="263"/>
  <c r="L81" i="263"/>
  <c r="BO80" i="263"/>
  <c r="BN80" i="263"/>
  <c r="BM80" i="263"/>
  <c r="BL80" i="263"/>
  <c r="BK80" i="263"/>
  <c r="BJ80" i="263"/>
  <c r="W80" i="263"/>
  <c r="U80" i="263"/>
  <c r="S80" i="263"/>
  <c r="Q80" i="263"/>
  <c r="O80" i="263"/>
  <c r="M80" i="263"/>
  <c r="L80" i="263"/>
  <c r="BO79" i="263"/>
  <c r="BN79" i="263"/>
  <c r="BM79" i="263"/>
  <c r="BL79" i="263"/>
  <c r="BK79" i="263"/>
  <c r="BJ79" i="263"/>
  <c r="X79" i="263"/>
  <c r="W79" i="263"/>
  <c r="T79" i="263"/>
  <c r="S79" i="263"/>
  <c r="P79" i="263"/>
  <c r="O79" i="263"/>
  <c r="L79" i="263"/>
  <c r="H79" i="263"/>
  <c r="H82" i="263" s="1"/>
  <c r="C79" i="263"/>
  <c r="H83" i="263" s="1"/>
  <c r="BO78" i="263"/>
  <c r="BN78" i="263"/>
  <c r="BM78" i="263"/>
  <c r="BL78" i="263"/>
  <c r="BK78" i="263"/>
  <c r="BJ78" i="263"/>
  <c r="V78" i="263"/>
  <c r="U78" i="263"/>
  <c r="R78" i="263"/>
  <c r="Q78" i="263"/>
  <c r="Q84" i="263" s="1"/>
  <c r="AA78" i="263" s="1"/>
  <c r="N78" i="263"/>
  <c r="M78" i="263"/>
  <c r="L78" i="263"/>
  <c r="H78" i="263"/>
  <c r="C81" i="263" s="1"/>
  <c r="C78" i="263"/>
  <c r="AI78" i="263" s="1"/>
  <c r="BV77" i="263"/>
  <c r="BV76" i="263"/>
  <c r="CC75" i="263"/>
  <c r="CC74" i="263"/>
  <c r="BV73" i="263"/>
  <c r="C73" i="263"/>
  <c r="BV72" i="263"/>
  <c r="BO72" i="263"/>
  <c r="BN72" i="263"/>
  <c r="BM72" i="263"/>
  <c r="BL72" i="263"/>
  <c r="BK72" i="263"/>
  <c r="BJ72" i="263"/>
  <c r="W72" i="263"/>
  <c r="V72" i="263"/>
  <c r="S72" i="263"/>
  <c r="R72" i="263"/>
  <c r="O72" i="263"/>
  <c r="N72" i="263"/>
  <c r="L72" i="263"/>
  <c r="CH71" i="263"/>
  <c r="BO71" i="263"/>
  <c r="BN71" i="263"/>
  <c r="BM71" i="263"/>
  <c r="BL71" i="263"/>
  <c r="BK71" i="263"/>
  <c r="BJ71" i="263"/>
  <c r="X71" i="263"/>
  <c r="U71" i="263"/>
  <c r="T71" i="263"/>
  <c r="Q71" i="263"/>
  <c r="P71" i="263"/>
  <c r="M71" i="263"/>
  <c r="L71" i="263"/>
  <c r="CH70" i="263"/>
  <c r="BO70" i="263"/>
  <c r="BN70" i="263"/>
  <c r="BM70" i="263"/>
  <c r="BL70" i="263"/>
  <c r="BK70" i="263"/>
  <c r="BJ70" i="263"/>
  <c r="X70" i="263"/>
  <c r="V70" i="263"/>
  <c r="T70" i="263"/>
  <c r="R70" i="263"/>
  <c r="P70" i="263"/>
  <c r="N70" i="263"/>
  <c r="L70" i="263"/>
  <c r="BV69" i="263"/>
  <c r="BO69" i="263"/>
  <c r="BN69" i="263"/>
  <c r="BM69" i="263"/>
  <c r="BL69" i="263"/>
  <c r="BK69" i="263"/>
  <c r="BJ69" i="263"/>
  <c r="W69" i="263"/>
  <c r="U69" i="263"/>
  <c r="S69" i="263"/>
  <c r="Q69" i="263"/>
  <c r="O69" i="263"/>
  <c r="M69" i="263"/>
  <c r="L69" i="263"/>
  <c r="BV68" i="263"/>
  <c r="BO68" i="263"/>
  <c r="BN68" i="263"/>
  <c r="BM68" i="263"/>
  <c r="BL68" i="263"/>
  <c r="BK68" i="263"/>
  <c r="BJ68" i="263"/>
  <c r="X68" i="263"/>
  <c r="W68" i="263"/>
  <c r="T68" i="263"/>
  <c r="S68" i="263"/>
  <c r="P68" i="263"/>
  <c r="O68" i="263"/>
  <c r="L68" i="263"/>
  <c r="H68" i="263"/>
  <c r="H71" i="263" s="1"/>
  <c r="C68" i="263"/>
  <c r="AI69" i="263" s="1"/>
  <c r="CC67" i="263"/>
  <c r="BO67" i="263"/>
  <c r="BN67" i="263"/>
  <c r="BM67" i="263"/>
  <c r="BL67" i="263"/>
  <c r="BK67" i="263"/>
  <c r="BJ67" i="263"/>
  <c r="V67" i="263"/>
  <c r="U67" i="263"/>
  <c r="U73" i="263" s="1"/>
  <c r="AB67" i="263" s="1"/>
  <c r="AL67" i="263" s="1"/>
  <c r="AW67" i="263" s="1"/>
  <c r="R67" i="263"/>
  <c r="Q67" i="263"/>
  <c r="N67" i="263"/>
  <c r="M67" i="263"/>
  <c r="M73" i="263" s="1"/>
  <c r="Z67" i="263" s="1"/>
  <c r="L67" i="263"/>
  <c r="H67" i="263"/>
  <c r="C72" i="263" s="1"/>
  <c r="C67" i="263"/>
  <c r="C69" i="263" s="1"/>
  <c r="CM66" i="263"/>
  <c r="CC66" i="263"/>
  <c r="CM65" i="263"/>
  <c r="BV65" i="263"/>
  <c r="BV64" i="263"/>
  <c r="C62" i="263"/>
  <c r="BV61" i="263"/>
  <c r="BO61" i="263"/>
  <c r="BN61" i="263"/>
  <c r="BM61" i="263"/>
  <c r="BL61" i="263"/>
  <c r="BK61" i="263"/>
  <c r="BJ61" i="263"/>
  <c r="W61" i="263"/>
  <c r="V61" i="263"/>
  <c r="S61" i="263"/>
  <c r="R61" i="263"/>
  <c r="O61" i="263"/>
  <c r="N61" i="263"/>
  <c r="L61" i="263"/>
  <c r="CM60" i="263"/>
  <c r="BV60" i="263"/>
  <c r="BO60" i="263"/>
  <c r="BN60" i="263"/>
  <c r="BM60" i="263"/>
  <c r="BL60" i="263"/>
  <c r="BK60" i="263"/>
  <c r="BJ60" i="263"/>
  <c r="X60" i="263"/>
  <c r="U60" i="263"/>
  <c r="T60" i="263"/>
  <c r="Q60" i="263"/>
  <c r="P60" i="263"/>
  <c r="M60" i="263"/>
  <c r="L60" i="263"/>
  <c r="CM59" i="263"/>
  <c r="CC59" i="263"/>
  <c r="BO59" i="263"/>
  <c r="BN59" i="263"/>
  <c r="BM59" i="263"/>
  <c r="BL59" i="263"/>
  <c r="BK59" i="263"/>
  <c r="BJ59" i="263"/>
  <c r="X59" i="263"/>
  <c r="V59" i="263"/>
  <c r="T59" i="263"/>
  <c r="R59" i="263"/>
  <c r="P59" i="263"/>
  <c r="N59" i="263"/>
  <c r="L59" i="263"/>
  <c r="CC58" i="263"/>
  <c r="BO58" i="263"/>
  <c r="BN58" i="263"/>
  <c r="BM58" i="263"/>
  <c r="BL58" i="263"/>
  <c r="BK58" i="263"/>
  <c r="BJ58" i="263"/>
  <c r="W58" i="263"/>
  <c r="U58" i="263"/>
  <c r="S58" i="263"/>
  <c r="Q58" i="263"/>
  <c r="O58" i="263"/>
  <c r="M58" i="263"/>
  <c r="L58" i="263"/>
  <c r="BV57" i="263"/>
  <c r="BO57" i="263"/>
  <c r="BN57" i="263"/>
  <c r="BM57" i="263"/>
  <c r="BL57" i="263"/>
  <c r="BK57" i="263"/>
  <c r="BJ57" i="263"/>
  <c r="X57" i="263"/>
  <c r="W57" i="263"/>
  <c r="T57" i="263"/>
  <c r="S57" i="263"/>
  <c r="P57" i="263"/>
  <c r="O57" i="263"/>
  <c r="L57" i="263"/>
  <c r="H57" i="263"/>
  <c r="H59" i="263" s="1"/>
  <c r="C57" i="263"/>
  <c r="H61" i="263" s="1"/>
  <c r="BV56" i="263"/>
  <c r="BO56" i="263"/>
  <c r="BN56" i="263"/>
  <c r="BM56" i="263"/>
  <c r="BL56" i="263"/>
  <c r="BK56" i="263"/>
  <c r="BJ56" i="263"/>
  <c r="V56" i="263"/>
  <c r="U56" i="263"/>
  <c r="R56" i="263"/>
  <c r="Q56" i="263"/>
  <c r="N56" i="263"/>
  <c r="M56" i="263"/>
  <c r="L56" i="263"/>
  <c r="H56" i="263"/>
  <c r="C56" i="263"/>
  <c r="CH55" i="263"/>
  <c r="CH54" i="263"/>
  <c r="BV53" i="263"/>
  <c r="BV52" i="263"/>
  <c r="CC51" i="263"/>
  <c r="C51" i="263"/>
  <c r="CC50" i="263"/>
  <c r="BO50" i="263"/>
  <c r="BN50" i="263"/>
  <c r="BM50" i="263"/>
  <c r="BL50" i="263"/>
  <c r="BK50" i="263"/>
  <c r="BJ50" i="263"/>
  <c r="W50" i="263"/>
  <c r="V50" i="263"/>
  <c r="S50" i="263"/>
  <c r="R50" i="263"/>
  <c r="O50" i="263"/>
  <c r="N50" i="263"/>
  <c r="L50" i="263"/>
  <c r="BV49" i="263"/>
  <c r="BO49" i="263"/>
  <c r="BN49" i="263"/>
  <c r="BM49" i="263"/>
  <c r="BL49" i="263"/>
  <c r="BK49" i="263"/>
  <c r="BJ49" i="263"/>
  <c r="X49" i="263"/>
  <c r="U49" i="263"/>
  <c r="T49" i="263"/>
  <c r="Q49" i="263"/>
  <c r="P49" i="263"/>
  <c r="M49" i="263"/>
  <c r="L49" i="263"/>
  <c r="BV48" i="263"/>
  <c r="BO48" i="263"/>
  <c r="BN48" i="263"/>
  <c r="BM48" i="263"/>
  <c r="BL48" i="263"/>
  <c r="BK48" i="263"/>
  <c r="BJ48" i="263"/>
  <c r="X48" i="263"/>
  <c r="V48" i="263"/>
  <c r="T48" i="263"/>
  <c r="R48" i="263"/>
  <c r="P48" i="263"/>
  <c r="N48" i="263"/>
  <c r="L48" i="263"/>
  <c r="BO47" i="263"/>
  <c r="BN47" i="263"/>
  <c r="BM47" i="263"/>
  <c r="BL47" i="263"/>
  <c r="BK47" i="263"/>
  <c r="BJ47" i="263"/>
  <c r="W47" i="263"/>
  <c r="U47" i="263"/>
  <c r="S47" i="263"/>
  <c r="Q47" i="263"/>
  <c r="O47" i="263"/>
  <c r="M47" i="263"/>
  <c r="L47" i="263"/>
  <c r="BO46" i="263"/>
  <c r="BN46" i="263"/>
  <c r="BM46" i="263"/>
  <c r="BL46" i="263"/>
  <c r="BK46" i="263"/>
  <c r="BJ46" i="263"/>
  <c r="X46" i="263"/>
  <c r="W46" i="263"/>
  <c r="T46" i="263"/>
  <c r="S46" i="263"/>
  <c r="P46" i="263"/>
  <c r="O46" i="263"/>
  <c r="L46" i="263"/>
  <c r="H46" i="263"/>
  <c r="H49" i="263" s="1"/>
  <c r="C46" i="263"/>
  <c r="H50" i="263" s="1"/>
  <c r="BO45" i="263"/>
  <c r="BN45" i="263"/>
  <c r="BM45" i="263"/>
  <c r="BL45" i="263"/>
  <c r="BK45" i="263"/>
  <c r="BJ45" i="263"/>
  <c r="V45" i="263"/>
  <c r="V51" i="263" s="1"/>
  <c r="AB46" i="263" s="1"/>
  <c r="AL46" i="263" s="1"/>
  <c r="AW46" i="263" s="1"/>
  <c r="U45" i="263"/>
  <c r="R45" i="263"/>
  <c r="R51" i="263" s="1"/>
  <c r="AA46" i="263" s="1"/>
  <c r="Q45" i="263"/>
  <c r="N45" i="263"/>
  <c r="N51" i="263" s="1"/>
  <c r="Z46" i="263" s="1"/>
  <c r="M45" i="263"/>
  <c r="L45" i="263"/>
  <c r="H45" i="263"/>
  <c r="C48" i="263" s="1"/>
  <c r="C45" i="263"/>
  <c r="C49" i="263" s="1"/>
  <c r="BT41" i="263"/>
  <c r="BT40" i="263"/>
  <c r="C40" i="263"/>
  <c r="CA39" i="263"/>
  <c r="BO39" i="263"/>
  <c r="BN39" i="263"/>
  <c r="BM39" i="263"/>
  <c r="BL39" i="263"/>
  <c r="BK39" i="263"/>
  <c r="BJ39" i="263"/>
  <c r="W39" i="263"/>
  <c r="V39" i="263"/>
  <c r="S39" i="263"/>
  <c r="R39" i="263"/>
  <c r="O39" i="263"/>
  <c r="N39" i="263"/>
  <c r="L39" i="263"/>
  <c r="CA38" i="263"/>
  <c r="BO38" i="263"/>
  <c r="BN38" i="263"/>
  <c r="BM38" i="263"/>
  <c r="BL38" i="263"/>
  <c r="BK38" i="263"/>
  <c r="BJ38" i="263"/>
  <c r="X38" i="263"/>
  <c r="U38" i="263"/>
  <c r="T38" i="263"/>
  <c r="Q38" i="263"/>
  <c r="P38" i="263"/>
  <c r="M38" i="263"/>
  <c r="L38" i="263"/>
  <c r="BT37" i="263"/>
  <c r="BO37" i="263"/>
  <c r="BN37" i="263"/>
  <c r="BM37" i="263"/>
  <c r="BL37" i="263"/>
  <c r="BK37" i="263"/>
  <c r="BJ37" i="263"/>
  <c r="X37" i="263"/>
  <c r="V37" i="263"/>
  <c r="T37" i="263"/>
  <c r="R37" i="263"/>
  <c r="P37" i="263"/>
  <c r="N37" i="263"/>
  <c r="L37" i="263"/>
  <c r="BT36" i="263"/>
  <c r="BO36" i="263"/>
  <c r="BN36" i="263"/>
  <c r="BM36" i="263"/>
  <c r="BL36" i="263"/>
  <c r="BK36" i="263"/>
  <c r="BJ36" i="263"/>
  <c r="W36" i="263"/>
  <c r="U36" i="263"/>
  <c r="S36" i="263"/>
  <c r="Q36" i="263"/>
  <c r="O36" i="263"/>
  <c r="M36" i="263"/>
  <c r="L36" i="263"/>
  <c r="CF35" i="263"/>
  <c r="BO35" i="263"/>
  <c r="BN35" i="263"/>
  <c r="BM35" i="263"/>
  <c r="BL35" i="263"/>
  <c r="BK35" i="263"/>
  <c r="BJ35" i="263"/>
  <c r="X35" i="263"/>
  <c r="W35" i="263"/>
  <c r="T35" i="263"/>
  <c r="S35" i="263"/>
  <c r="P35" i="263"/>
  <c r="O35" i="263"/>
  <c r="L35" i="263"/>
  <c r="H35" i="263"/>
  <c r="H38" i="263" s="1"/>
  <c r="C35" i="263"/>
  <c r="H36" i="263" s="1"/>
  <c r="CF34" i="263"/>
  <c r="BO34" i="263"/>
  <c r="BN34" i="263"/>
  <c r="BM34" i="263"/>
  <c r="BL34" i="263"/>
  <c r="BK34" i="263"/>
  <c r="BJ34" i="263"/>
  <c r="V34" i="263"/>
  <c r="U34" i="263"/>
  <c r="R34" i="263"/>
  <c r="Q34" i="263"/>
  <c r="Q40" i="263" s="1"/>
  <c r="AA34" i="263" s="1"/>
  <c r="N34" i="263"/>
  <c r="M34" i="263"/>
  <c r="L34" i="263"/>
  <c r="H34" i="263"/>
  <c r="C39" i="263" s="1"/>
  <c r="C34" i="263"/>
  <c r="C38" i="263" s="1"/>
  <c r="BT33" i="263"/>
  <c r="BT32" i="263"/>
  <c r="CA31" i="263"/>
  <c r="CA30" i="263"/>
  <c r="CQ29" i="263"/>
  <c r="BT29" i="263"/>
  <c r="C29" i="263"/>
  <c r="BT28" i="263"/>
  <c r="BO28" i="263"/>
  <c r="BN28" i="263"/>
  <c r="BM28" i="263"/>
  <c r="BL28" i="263"/>
  <c r="BK28" i="263"/>
  <c r="BJ28" i="263"/>
  <c r="W28" i="263"/>
  <c r="V28" i="263"/>
  <c r="S28" i="263"/>
  <c r="R28" i="263"/>
  <c r="O28" i="263"/>
  <c r="N28" i="263"/>
  <c r="L28" i="263"/>
  <c r="BO27" i="263"/>
  <c r="BN27" i="263"/>
  <c r="BM27" i="263"/>
  <c r="BL27" i="263"/>
  <c r="BK27" i="263"/>
  <c r="BJ27" i="263"/>
  <c r="X27" i="263"/>
  <c r="U27" i="263"/>
  <c r="T27" i="263"/>
  <c r="Q27" i="263"/>
  <c r="P27" i="263"/>
  <c r="M27" i="263"/>
  <c r="L27" i="263"/>
  <c r="BO26" i="263"/>
  <c r="BN26" i="263"/>
  <c r="BM26" i="263"/>
  <c r="BL26" i="263"/>
  <c r="BK26" i="263"/>
  <c r="BJ26" i="263"/>
  <c r="X26" i="263"/>
  <c r="V26" i="263"/>
  <c r="T26" i="263"/>
  <c r="R26" i="263"/>
  <c r="P26" i="263"/>
  <c r="N26" i="263"/>
  <c r="L26" i="263"/>
  <c r="BT25" i="263"/>
  <c r="BO25" i="263"/>
  <c r="BN25" i="263"/>
  <c r="BM25" i="263"/>
  <c r="BL25" i="263"/>
  <c r="BK25" i="263"/>
  <c r="BJ25" i="263"/>
  <c r="W25" i="263"/>
  <c r="U25" i="263"/>
  <c r="S25" i="263"/>
  <c r="Q25" i="263"/>
  <c r="O25" i="263"/>
  <c r="M25" i="263"/>
  <c r="L25" i="263"/>
  <c r="CK24" i="263"/>
  <c r="BT24" i="263"/>
  <c r="BO24" i="263"/>
  <c r="BN24" i="263"/>
  <c r="BM24" i="263"/>
  <c r="BL24" i="263"/>
  <c r="BK24" i="263"/>
  <c r="BJ24" i="263"/>
  <c r="X24" i="263"/>
  <c r="W24" i="263"/>
  <c r="W29" i="263" s="1"/>
  <c r="AB25" i="263" s="1"/>
  <c r="AL25" i="263" s="1"/>
  <c r="AW25" i="263" s="1"/>
  <c r="T24" i="263"/>
  <c r="S24" i="263"/>
  <c r="S29" i="263" s="1"/>
  <c r="AA25" i="263" s="1"/>
  <c r="P24" i="263"/>
  <c r="O24" i="263"/>
  <c r="O29" i="263" s="1"/>
  <c r="Z25" i="263" s="1"/>
  <c r="L24" i="263"/>
  <c r="H24" i="263"/>
  <c r="H27" i="263" s="1"/>
  <c r="C24" i="263"/>
  <c r="H28" i="263" s="1"/>
  <c r="CQ23" i="263"/>
  <c r="CK23" i="263"/>
  <c r="CA23" i="263"/>
  <c r="BO23" i="263"/>
  <c r="BN23" i="263"/>
  <c r="BM23" i="263"/>
  <c r="BL23" i="263"/>
  <c r="BK23" i="263"/>
  <c r="BJ23" i="263"/>
  <c r="V23" i="263"/>
  <c r="U23" i="263"/>
  <c r="R23" i="263"/>
  <c r="Q23" i="263"/>
  <c r="Q29" i="263" s="1"/>
  <c r="AA23" i="263" s="1"/>
  <c r="N23" i="263"/>
  <c r="M23" i="263"/>
  <c r="L23" i="263"/>
  <c r="H23" i="263"/>
  <c r="AI24" i="263" s="1"/>
  <c r="C23" i="263"/>
  <c r="AI23" i="263" s="1"/>
  <c r="CA22" i="263"/>
  <c r="BT21" i="263"/>
  <c r="BT20" i="263"/>
  <c r="CF19" i="263"/>
  <c r="CF18" i="263"/>
  <c r="C18" i="263"/>
  <c r="BT17" i="263"/>
  <c r="BO17" i="263"/>
  <c r="BN17" i="263"/>
  <c r="BM17" i="263"/>
  <c r="BL17" i="263"/>
  <c r="BK17" i="263"/>
  <c r="BJ17" i="263"/>
  <c r="W17" i="263"/>
  <c r="V17" i="263"/>
  <c r="S17" i="263"/>
  <c r="R17" i="263"/>
  <c r="O17" i="263"/>
  <c r="N17" i="263"/>
  <c r="L17" i="263"/>
  <c r="BT16" i="263"/>
  <c r="BO16" i="263"/>
  <c r="BN16" i="263"/>
  <c r="BM16" i="263"/>
  <c r="BL16" i="263"/>
  <c r="BK16" i="263"/>
  <c r="BJ16" i="263"/>
  <c r="X16" i="263"/>
  <c r="U16" i="263"/>
  <c r="T16" i="263"/>
  <c r="Q16" i="263"/>
  <c r="P16" i="263"/>
  <c r="M16" i="263"/>
  <c r="L16" i="263"/>
  <c r="CA15" i="263"/>
  <c r="BO15" i="263"/>
  <c r="BN15" i="263"/>
  <c r="BM15" i="263"/>
  <c r="BL15" i="263"/>
  <c r="BK15" i="263"/>
  <c r="BJ15" i="263"/>
  <c r="X15" i="263"/>
  <c r="V15" i="263"/>
  <c r="T15" i="263"/>
  <c r="R15" i="263"/>
  <c r="P15" i="263"/>
  <c r="N15" i="263"/>
  <c r="L15" i="263"/>
  <c r="CA14" i="263"/>
  <c r="BO14" i="263"/>
  <c r="BN14" i="263"/>
  <c r="BM14" i="263"/>
  <c r="BL14" i="263"/>
  <c r="BK14" i="263"/>
  <c r="BJ14" i="263"/>
  <c r="W14" i="263"/>
  <c r="U14" i="263"/>
  <c r="S14" i="263"/>
  <c r="Q14" i="263"/>
  <c r="O14" i="263"/>
  <c r="M14" i="263"/>
  <c r="L14" i="263"/>
  <c r="BT13" i="263"/>
  <c r="BO13" i="263"/>
  <c r="BN13" i="263"/>
  <c r="BM13" i="263"/>
  <c r="BL13" i="263"/>
  <c r="BK13" i="263"/>
  <c r="BJ13" i="263"/>
  <c r="X13" i="263"/>
  <c r="W13" i="263"/>
  <c r="T13" i="263"/>
  <c r="S13" i="263"/>
  <c r="P13" i="263"/>
  <c r="O13" i="263"/>
  <c r="L13" i="263"/>
  <c r="H13" i="263"/>
  <c r="H16" i="263" s="1"/>
  <c r="C13" i="263"/>
  <c r="H14" i="263" s="1"/>
  <c r="BT12" i="263"/>
  <c r="BO12" i="263"/>
  <c r="BN12" i="263"/>
  <c r="BM12" i="263"/>
  <c r="BL12" i="263"/>
  <c r="BK12" i="263"/>
  <c r="BJ12" i="263"/>
  <c r="V12" i="263"/>
  <c r="U12" i="263"/>
  <c r="U18" i="263" s="1"/>
  <c r="AB12" i="263" s="1"/>
  <c r="AL12" i="263" s="1"/>
  <c r="AW12" i="263" s="1"/>
  <c r="R12" i="263"/>
  <c r="Q12" i="263"/>
  <c r="N12" i="263"/>
  <c r="M12" i="263"/>
  <c r="M18" i="263" s="1"/>
  <c r="Z12" i="263" s="1"/>
  <c r="L12" i="263"/>
  <c r="H12" i="263"/>
  <c r="C17" i="263" s="1"/>
  <c r="C12" i="263"/>
  <c r="C16" i="263" s="1"/>
  <c r="C95" i="262"/>
  <c r="BO94" i="262"/>
  <c r="BN94" i="262"/>
  <c r="BM94" i="262"/>
  <c r="BL94" i="262"/>
  <c r="BK94" i="262"/>
  <c r="BJ94" i="262"/>
  <c r="W94" i="262"/>
  <c r="V94" i="262"/>
  <c r="S94" i="262"/>
  <c r="R94" i="262"/>
  <c r="O94" i="262"/>
  <c r="N94" i="262"/>
  <c r="L94" i="262"/>
  <c r="BO93" i="262"/>
  <c r="BN93" i="262"/>
  <c r="BM93" i="262"/>
  <c r="BL93" i="262"/>
  <c r="BK93" i="262"/>
  <c r="BJ93" i="262"/>
  <c r="X93" i="262"/>
  <c r="U93" i="262"/>
  <c r="T93" i="262"/>
  <c r="Q93" i="262"/>
  <c r="P93" i="262"/>
  <c r="M93" i="262"/>
  <c r="L93" i="262"/>
  <c r="BO92" i="262"/>
  <c r="BN92" i="262"/>
  <c r="BM92" i="262"/>
  <c r="BL92" i="262"/>
  <c r="BK92" i="262"/>
  <c r="BJ92" i="262"/>
  <c r="X92" i="262"/>
  <c r="V92" i="262"/>
  <c r="T92" i="262"/>
  <c r="R92" i="262"/>
  <c r="P92" i="262"/>
  <c r="N92" i="262"/>
  <c r="L92" i="262"/>
  <c r="BO91" i="262"/>
  <c r="BN91" i="262"/>
  <c r="BM91" i="262"/>
  <c r="BL91" i="262"/>
  <c r="BK91" i="262"/>
  <c r="BJ91" i="262"/>
  <c r="W91" i="262"/>
  <c r="U91" i="262"/>
  <c r="S91" i="262"/>
  <c r="Q91" i="262"/>
  <c r="O91" i="262"/>
  <c r="M91" i="262"/>
  <c r="L91" i="262"/>
  <c r="BO90" i="262"/>
  <c r="BN90" i="262"/>
  <c r="BM90" i="262"/>
  <c r="BL90" i="262"/>
  <c r="BK90" i="262"/>
  <c r="BJ90" i="262"/>
  <c r="X90" i="262"/>
  <c r="W90" i="262"/>
  <c r="W95" i="262" s="1"/>
  <c r="AB91" i="262" s="1"/>
  <c r="AL91" i="262" s="1"/>
  <c r="AW91" i="262" s="1"/>
  <c r="T90" i="262"/>
  <c r="S90" i="262"/>
  <c r="P90" i="262"/>
  <c r="O90" i="262"/>
  <c r="O95" i="262" s="1"/>
  <c r="Z91" i="262" s="1"/>
  <c r="L90" i="262"/>
  <c r="H90" i="262"/>
  <c r="H93" i="262" s="1"/>
  <c r="C90" i="262"/>
  <c r="H94" i="262" s="1"/>
  <c r="BO89" i="262"/>
  <c r="BN89" i="262"/>
  <c r="BM89" i="262"/>
  <c r="BL89" i="262"/>
  <c r="BK89" i="262"/>
  <c r="BJ89" i="262"/>
  <c r="V89" i="262"/>
  <c r="U89" i="262"/>
  <c r="R89" i="262"/>
  <c r="R95" i="262" s="1"/>
  <c r="AA90" i="262" s="1"/>
  <c r="Q89" i="262"/>
  <c r="N89" i="262"/>
  <c r="M89" i="262"/>
  <c r="L89" i="262"/>
  <c r="H89" i="262"/>
  <c r="C94" i="262" s="1"/>
  <c r="C89" i="262"/>
  <c r="C91" i="262" s="1"/>
  <c r="C84" i="262"/>
  <c r="BO83" i="262"/>
  <c r="BN83" i="262"/>
  <c r="BM83" i="262"/>
  <c r="BL83" i="262"/>
  <c r="BK83" i="262"/>
  <c r="BJ83" i="262"/>
  <c r="W83" i="262"/>
  <c r="V83" i="262"/>
  <c r="S83" i="262"/>
  <c r="R83" i="262"/>
  <c r="O83" i="262"/>
  <c r="N83" i="262"/>
  <c r="L83" i="262"/>
  <c r="BO82" i="262"/>
  <c r="BN82" i="262"/>
  <c r="BM82" i="262"/>
  <c r="BL82" i="262"/>
  <c r="BK82" i="262"/>
  <c r="BJ82" i="262"/>
  <c r="X82" i="262"/>
  <c r="U82" i="262"/>
  <c r="T82" i="262"/>
  <c r="Q82" i="262"/>
  <c r="P82" i="262"/>
  <c r="M82" i="262"/>
  <c r="L82" i="262"/>
  <c r="BO81" i="262"/>
  <c r="BN81" i="262"/>
  <c r="BM81" i="262"/>
  <c r="BL81" i="262"/>
  <c r="BK81" i="262"/>
  <c r="BJ81" i="262"/>
  <c r="X81" i="262"/>
  <c r="V81" i="262"/>
  <c r="T81" i="262"/>
  <c r="R81" i="262"/>
  <c r="P81" i="262"/>
  <c r="N81" i="262"/>
  <c r="L81" i="262"/>
  <c r="BO80" i="262"/>
  <c r="BN80" i="262"/>
  <c r="BM80" i="262"/>
  <c r="BL80" i="262"/>
  <c r="BK80" i="262"/>
  <c r="BJ80" i="262"/>
  <c r="W80" i="262"/>
  <c r="U80" i="262"/>
  <c r="S80" i="262"/>
  <c r="Q80" i="262"/>
  <c r="O80" i="262"/>
  <c r="M80" i="262"/>
  <c r="L80" i="262"/>
  <c r="BO79" i="262"/>
  <c r="BN79" i="262"/>
  <c r="BM79" i="262"/>
  <c r="BL79" i="262"/>
  <c r="BK79" i="262"/>
  <c r="BJ79" i="262"/>
  <c r="X79" i="262"/>
  <c r="W79" i="262"/>
  <c r="T79" i="262"/>
  <c r="S79" i="262"/>
  <c r="P79" i="262"/>
  <c r="O79" i="262"/>
  <c r="L79" i="262"/>
  <c r="H79" i="262"/>
  <c r="H81" i="262" s="1"/>
  <c r="C79" i="262"/>
  <c r="AI80" i="262" s="1"/>
  <c r="BO78" i="262"/>
  <c r="BN78" i="262"/>
  <c r="BM78" i="262"/>
  <c r="BL78" i="262"/>
  <c r="BK78" i="262"/>
  <c r="BJ78" i="262"/>
  <c r="V78" i="262"/>
  <c r="U78" i="262"/>
  <c r="R78" i="262"/>
  <c r="Q78" i="262"/>
  <c r="N78" i="262"/>
  <c r="M78" i="262"/>
  <c r="L78" i="262"/>
  <c r="H78" i="262"/>
  <c r="C83" i="262" s="1"/>
  <c r="C78" i="262"/>
  <c r="C82" i="262" s="1"/>
  <c r="BV77" i="262"/>
  <c r="BV76" i="262"/>
  <c r="CC75" i="262"/>
  <c r="CC74" i="262"/>
  <c r="BV73" i="262"/>
  <c r="C73" i="262"/>
  <c r="BV72" i="262"/>
  <c r="BO72" i="262"/>
  <c r="BN72" i="262"/>
  <c r="BM72" i="262"/>
  <c r="BL72" i="262"/>
  <c r="BK72" i="262"/>
  <c r="BJ72" i="262"/>
  <c r="W72" i="262"/>
  <c r="V72" i="262"/>
  <c r="S72" i="262"/>
  <c r="R72" i="262"/>
  <c r="O72" i="262"/>
  <c r="N72" i="262"/>
  <c r="L72" i="262"/>
  <c r="CH71" i="262"/>
  <c r="BO71" i="262"/>
  <c r="BN71" i="262"/>
  <c r="BM71" i="262"/>
  <c r="BL71" i="262"/>
  <c r="BK71" i="262"/>
  <c r="BJ71" i="262"/>
  <c r="X71" i="262"/>
  <c r="U71" i="262"/>
  <c r="T71" i="262"/>
  <c r="Q71" i="262"/>
  <c r="P71" i="262"/>
  <c r="M71" i="262"/>
  <c r="L71" i="262"/>
  <c r="CH70" i="262"/>
  <c r="BO70" i="262"/>
  <c r="BN70" i="262"/>
  <c r="BM70" i="262"/>
  <c r="BL70" i="262"/>
  <c r="BK70" i="262"/>
  <c r="BJ70" i="262"/>
  <c r="X70" i="262"/>
  <c r="V70" i="262"/>
  <c r="T70" i="262"/>
  <c r="R70" i="262"/>
  <c r="P70" i="262"/>
  <c r="N70" i="262"/>
  <c r="L70" i="262"/>
  <c r="BV69" i="262"/>
  <c r="BO69" i="262"/>
  <c r="BN69" i="262"/>
  <c r="BM69" i="262"/>
  <c r="BL69" i="262"/>
  <c r="BK69" i="262"/>
  <c r="BJ69" i="262"/>
  <c r="W69" i="262"/>
  <c r="U69" i="262"/>
  <c r="S69" i="262"/>
  <c r="Q69" i="262"/>
  <c r="O69" i="262"/>
  <c r="M69" i="262"/>
  <c r="L69" i="262"/>
  <c r="BV68" i="262"/>
  <c r="BO68" i="262"/>
  <c r="BN68" i="262"/>
  <c r="BM68" i="262"/>
  <c r="BL68" i="262"/>
  <c r="BK68" i="262"/>
  <c r="BJ68" i="262"/>
  <c r="X68" i="262"/>
  <c r="W68" i="262"/>
  <c r="T68" i="262"/>
  <c r="T73" i="262" s="1"/>
  <c r="AA70" i="262" s="1"/>
  <c r="S68" i="262"/>
  <c r="P68" i="262"/>
  <c r="O68" i="262"/>
  <c r="L68" i="262"/>
  <c r="H68" i="262"/>
  <c r="AI70" i="262" s="1"/>
  <c r="C68" i="262"/>
  <c r="H72" i="262" s="1"/>
  <c r="CC67" i="262"/>
  <c r="BO67" i="262"/>
  <c r="BN67" i="262"/>
  <c r="BM67" i="262"/>
  <c r="BL67" i="262"/>
  <c r="BK67" i="262"/>
  <c r="BJ67" i="262"/>
  <c r="V67" i="262"/>
  <c r="U67" i="262"/>
  <c r="R67" i="262"/>
  <c r="Q67" i="262"/>
  <c r="N67" i="262"/>
  <c r="M67" i="262"/>
  <c r="L67" i="262"/>
  <c r="H67" i="262"/>
  <c r="C70" i="262" s="1"/>
  <c r="C67" i="262"/>
  <c r="C71" i="262" s="1"/>
  <c r="CM66" i="262"/>
  <c r="CC66" i="262"/>
  <c r="CM65" i="262"/>
  <c r="BV65" i="262"/>
  <c r="BV64" i="262"/>
  <c r="C62" i="262"/>
  <c r="BV61" i="262"/>
  <c r="BO61" i="262"/>
  <c r="BN61" i="262"/>
  <c r="BM61" i="262"/>
  <c r="BL61" i="262"/>
  <c r="BK61" i="262"/>
  <c r="BJ61" i="262"/>
  <c r="W61" i="262"/>
  <c r="V61" i="262"/>
  <c r="S61" i="262"/>
  <c r="R61" i="262"/>
  <c r="O61" i="262"/>
  <c r="N61" i="262"/>
  <c r="L61" i="262"/>
  <c r="CM60" i="262"/>
  <c r="BV60" i="262"/>
  <c r="BO60" i="262"/>
  <c r="BN60" i="262"/>
  <c r="BM60" i="262"/>
  <c r="BL60" i="262"/>
  <c r="BK60" i="262"/>
  <c r="BJ60" i="262"/>
  <c r="X60" i="262"/>
  <c r="U60" i="262"/>
  <c r="T60" i="262"/>
  <c r="Q60" i="262"/>
  <c r="P60" i="262"/>
  <c r="M60" i="262"/>
  <c r="L60" i="262"/>
  <c r="CM59" i="262"/>
  <c r="CC59" i="262"/>
  <c r="BO59" i="262"/>
  <c r="BN59" i="262"/>
  <c r="BM59" i="262"/>
  <c r="BL59" i="262"/>
  <c r="BK59" i="262"/>
  <c r="BJ59" i="262"/>
  <c r="X59" i="262"/>
  <c r="V59" i="262"/>
  <c r="T59" i="262"/>
  <c r="R59" i="262"/>
  <c r="P59" i="262"/>
  <c r="N59" i="262"/>
  <c r="L59" i="262"/>
  <c r="CC58" i="262"/>
  <c r="BO58" i="262"/>
  <c r="BN58" i="262"/>
  <c r="BM58" i="262"/>
  <c r="BL58" i="262"/>
  <c r="BK58" i="262"/>
  <c r="BJ58" i="262"/>
  <c r="W58" i="262"/>
  <c r="U58" i="262"/>
  <c r="S58" i="262"/>
  <c r="Q58" i="262"/>
  <c r="O58" i="262"/>
  <c r="M58" i="262"/>
  <c r="L58" i="262"/>
  <c r="BV57" i="262"/>
  <c r="BO57" i="262"/>
  <c r="BN57" i="262"/>
  <c r="BM57" i="262"/>
  <c r="BL57" i="262"/>
  <c r="BK57" i="262"/>
  <c r="BJ57" i="262"/>
  <c r="X57" i="262"/>
  <c r="W57" i="262"/>
  <c r="T57" i="262"/>
  <c r="S57" i="262"/>
  <c r="S62" i="262" s="1"/>
  <c r="AA58" i="262" s="1"/>
  <c r="P57" i="262"/>
  <c r="O57" i="262"/>
  <c r="L57" i="262"/>
  <c r="H57" i="262"/>
  <c r="H60" i="262" s="1"/>
  <c r="C57" i="262"/>
  <c r="H58" i="262" s="1"/>
  <c r="BV56" i="262"/>
  <c r="BO56" i="262"/>
  <c r="BN56" i="262"/>
  <c r="BM56" i="262"/>
  <c r="BL56" i="262"/>
  <c r="BK56" i="262"/>
  <c r="BJ56" i="262"/>
  <c r="V56" i="262"/>
  <c r="U56" i="262"/>
  <c r="R56" i="262"/>
  <c r="Q56" i="262"/>
  <c r="N56" i="262"/>
  <c r="M56" i="262"/>
  <c r="L56" i="262"/>
  <c r="H56" i="262"/>
  <c r="C61" i="262" s="1"/>
  <c r="C56" i="262"/>
  <c r="C60" i="262" s="1"/>
  <c r="CH55" i="262"/>
  <c r="CH54" i="262"/>
  <c r="BV53" i="262"/>
  <c r="BV52" i="262"/>
  <c r="CC51" i="262"/>
  <c r="C51" i="262"/>
  <c r="CC50" i="262"/>
  <c r="BO50" i="262"/>
  <c r="BN50" i="262"/>
  <c r="BM50" i="262"/>
  <c r="BL50" i="262"/>
  <c r="BK50" i="262"/>
  <c r="BJ50" i="262"/>
  <c r="W50" i="262"/>
  <c r="V50" i="262"/>
  <c r="S50" i="262"/>
  <c r="R50" i="262"/>
  <c r="O50" i="262"/>
  <c r="N50" i="262"/>
  <c r="L50" i="262"/>
  <c r="BV49" i="262"/>
  <c r="BO49" i="262"/>
  <c r="BN49" i="262"/>
  <c r="BM49" i="262"/>
  <c r="BL49" i="262"/>
  <c r="BK49" i="262"/>
  <c r="BJ49" i="262"/>
  <c r="X49" i="262"/>
  <c r="U49" i="262"/>
  <c r="T49" i="262"/>
  <c r="Q49" i="262"/>
  <c r="P49" i="262"/>
  <c r="M49" i="262"/>
  <c r="L49" i="262"/>
  <c r="BV48" i="262"/>
  <c r="BO48" i="262"/>
  <c r="BN48" i="262"/>
  <c r="BM48" i="262"/>
  <c r="BL48" i="262"/>
  <c r="BK48" i="262"/>
  <c r="BJ48" i="262"/>
  <c r="X48" i="262"/>
  <c r="V48" i="262"/>
  <c r="T48" i="262"/>
  <c r="R48" i="262"/>
  <c r="P48" i="262"/>
  <c r="N48" i="262"/>
  <c r="L48" i="262"/>
  <c r="BO47" i="262"/>
  <c r="BN47" i="262"/>
  <c r="BM47" i="262"/>
  <c r="BL47" i="262"/>
  <c r="BK47" i="262"/>
  <c r="BJ47" i="262"/>
  <c r="W47" i="262"/>
  <c r="U47" i="262"/>
  <c r="S47" i="262"/>
  <c r="Q47" i="262"/>
  <c r="O47" i="262"/>
  <c r="M47" i="262"/>
  <c r="L47" i="262"/>
  <c r="BO46" i="262"/>
  <c r="BN46" i="262"/>
  <c r="BM46" i="262"/>
  <c r="BL46" i="262"/>
  <c r="BK46" i="262"/>
  <c r="BJ46" i="262"/>
  <c r="X46" i="262"/>
  <c r="W46" i="262"/>
  <c r="T46" i="262"/>
  <c r="T51" i="262" s="1"/>
  <c r="AA48" i="262" s="1"/>
  <c r="S46" i="262"/>
  <c r="P46" i="262"/>
  <c r="O46" i="262"/>
  <c r="L46" i="262"/>
  <c r="H46" i="262"/>
  <c r="H48" i="262" s="1"/>
  <c r="C46" i="262"/>
  <c r="AI47" i="262" s="1"/>
  <c r="BO45" i="262"/>
  <c r="BN45" i="262"/>
  <c r="BM45" i="262"/>
  <c r="BL45" i="262"/>
  <c r="BK45" i="262"/>
  <c r="BJ45" i="262"/>
  <c r="V45" i="262"/>
  <c r="V51" i="262" s="1"/>
  <c r="AB46" i="262" s="1"/>
  <c r="AL46" i="262" s="1"/>
  <c r="AW46" i="262" s="1"/>
  <c r="U45" i="262"/>
  <c r="R45" i="262"/>
  <c r="R51" i="262" s="1"/>
  <c r="AA46" i="262" s="1"/>
  <c r="Q45" i="262"/>
  <c r="N45" i="262"/>
  <c r="N51" i="262" s="1"/>
  <c r="Z46" i="262" s="1"/>
  <c r="M45" i="262"/>
  <c r="L45" i="262"/>
  <c r="H45" i="262"/>
  <c r="C50" i="262" s="1"/>
  <c r="C45" i="262"/>
  <c r="C49" i="262" s="1"/>
  <c r="BT41" i="262"/>
  <c r="BT40" i="262"/>
  <c r="C40" i="262"/>
  <c r="CA39" i="262"/>
  <c r="BO39" i="262"/>
  <c r="BN39" i="262"/>
  <c r="BM39" i="262"/>
  <c r="BL39" i="262"/>
  <c r="BK39" i="262"/>
  <c r="BJ39" i="262"/>
  <c r="W39" i="262"/>
  <c r="V39" i="262"/>
  <c r="S39" i="262"/>
  <c r="R39" i="262"/>
  <c r="O39" i="262"/>
  <c r="N39" i="262"/>
  <c r="L39" i="262"/>
  <c r="CA38" i="262"/>
  <c r="BO38" i="262"/>
  <c r="BN38" i="262"/>
  <c r="BM38" i="262"/>
  <c r="BL38" i="262"/>
  <c r="BK38" i="262"/>
  <c r="BJ38" i="262"/>
  <c r="X38" i="262"/>
  <c r="U38" i="262"/>
  <c r="T38" i="262"/>
  <c r="Q38" i="262"/>
  <c r="P38" i="262"/>
  <c r="M38" i="262"/>
  <c r="L38" i="262"/>
  <c r="BT37" i="262"/>
  <c r="BO37" i="262"/>
  <c r="BN37" i="262"/>
  <c r="BM37" i="262"/>
  <c r="BL37" i="262"/>
  <c r="BK37" i="262"/>
  <c r="BJ37" i="262"/>
  <c r="X37" i="262"/>
  <c r="V37" i="262"/>
  <c r="T37" i="262"/>
  <c r="R37" i="262"/>
  <c r="P37" i="262"/>
  <c r="N37" i="262"/>
  <c r="L37" i="262"/>
  <c r="BT36" i="262"/>
  <c r="BO36" i="262"/>
  <c r="BN36" i="262"/>
  <c r="BM36" i="262"/>
  <c r="BL36" i="262"/>
  <c r="BK36" i="262"/>
  <c r="BJ36" i="262"/>
  <c r="W36" i="262"/>
  <c r="U36" i="262"/>
  <c r="S36" i="262"/>
  <c r="Q36" i="262"/>
  <c r="O36" i="262"/>
  <c r="M36" i="262"/>
  <c r="L36" i="262"/>
  <c r="CF35" i="262"/>
  <c r="BO35" i="262"/>
  <c r="BN35" i="262"/>
  <c r="BM35" i="262"/>
  <c r="BL35" i="262"/>
  <c r="BK35" i="262"/>
  <c r="BJ35" i="262"/>
  <c r="X35" i="262"/>
  <c r="X40" i="262" s="1"/>
  <c r="AB37" i="262" s="1"/>
  <c r="AL37" i="262" s="1"/>
  <c r="AW37" i="262" s="1"/>
  <c r="W35" i="262"/>
  <c r="T35" i="262"/>
  <c r="S35" i="262"/>
  <c r="P35" i="262"/>
  <c r="P40" i="262" s="1"/>
  <c r="Z37" i="262" s="1"/>
  <c r="O35" i="262"/>
  <c r="L35" i="262"/>
  <c r="H35" i="262"/>
  <c r="AI37" i="262" s="1"/>
  <c r="C35" i="262"/>
  <c r="H39" i="262" s="1"/>
  <c r="CF34" i="262"/>
  <c r="BO34" i="262"/>
  <c r="BN34" i="262"/>
  <c r="BM34" i="262"/>
  <c r="BL34" i="262"/>
  <c r="BK34" i="262"/>
  <c r="BJ34" i="262"/>
  <c r="V34" i="262"/>
  <c r="U34" i="262"/>
  <c r="R34" i="262"/>
  <c r="Q34" i="262"/>
  <c r="N34" i="262"/>
  <c r="M34" i="262"/>
  <c r="L34" i="262"/>
  <c r="H34" i="262"/>
  <c r="C37" i="262" s="1"/>
  <c r="C34" i="262"/>
  <c r="C38" i="262" s="1"/>
  <c r="BT33" i="262"/>
  <c r="BT32" i="262"/>
  <c r="CA31" i="262"/>
  <c r="CA30" i="262"/>
  <c r="CQ29" i="262"/>
  <c r="BT29" i="262"/>
  <c r="C29" i="262"/>
  <c r="BT28" i="262"/>
  <c r="BO28" i="262"/>
  <c r="BN28" i="262"/>
  <c r="BM28" i="262"/>
  <c r="BL28" i="262"/>
  <c r="BK28" i="262"/>
  <c r="BJ28" i="262"/>
  <c r="W28" i="262"/>
  <c r="V28" i="262"/>
  <c r="S28" i="262"/>
  <c r="R28" i="262"/>
  <c r="O28" i="262"/>
  <c r="N28" i="262"/>
  <c r="L28" i="262"/>
  <c r="BO27" i="262"/>
  <c r="BN27" i="262"/>
  <c r="BM27" i="262"/>
  <c r="BL27" i="262"/>
  <c r="BK27" i="262"/>
  <c r="BJ27" i="262"/>
  <c r="X27" i="262"/>
  <c r="U27" i="262"/>
  <c r="T27" i="262"/>
  <c r="Q27" i="262"/>
  <c r="P27" i="262"/>
  <c r="M27" i="262"/>
  <c r="L27" i="262"/>
  <c r="BO26" i="262"/>
  <c r="BN26" i="262"/>
  <c r="BM26" i="262"/>
  <c r="BL26" i="262"/>
  <c r="BK26" i="262"/>
  <c r="BJ26" i="262"/>
  <c r="X26" i="262"/>
  <c r="V26" i="262"/>
  <c r="T26" i="262"/>
  <c r="R26" i="262"/>
  <c r="P26" i="262"/>
  <c r="N26" i="262"/>
  <c r="L26" i="262"/>
  <c r="BT25" i="262"/>
  <c r="BO25" i="262"/>
  <c r="BN25" i="262"/>
  <c r="BM25" i="262"/>
  <c r="BL25" i="262"/>
  <c r="BK25" i="262"/>
  <c r="BJ25" i="262"/>
  <c r="W25" i="262"/>
  <c r="U25" i="262"/>
  <c r="S25" i="262"/>
  <c r="Q25" i="262"/>
  <c r="O25" i="262"/>
  <c r="M25" i="262"/>
  <c r="L25" i="262"/>
  <c r="CK24" i="262"/>
  <c r="BT24" i="262"/>
  <c r="BO24" i="262"/>
  <c r="BN24" i="262"/>
  <c r="BM24" i="262"/>
  <c r="BL24" i="262"/>
  <c r="BK24" i="262"/>
  <c r="BJ24" i="262"/>
  <c r="X24" i="262"/>
  <c r="W24" i="262"/>
  <c r="W29" i="262" s="1"/>
  <c r="AB25" i="262" s="1"/>
  <c r="AL25" i="262" s="1"/>
  <c r="AW25" i="262" s="1"/>
  <c r="T24" i="262"/>
  <c r="T29" i="262" s="1"/>
  <c r="AA26" i="262" s="1"/>
  <c r="S24" i="262"/>
  <c r="S29" i="262" s="1"/>
  <c r="AA25" i="262" s="1"/>
  <c r="P24" i="262"/>
  <c r="O24" i="262"/>
  <c r="O29" i="262" s="1"/>
  <c r="Z25" i="262" s="1"/>
  <c r="L24" i="262"/>
  <c r="H24" i="262"/>
  <c r="AI26" i="262" s="1"/>
  <c r="C24" i="262"/>
  <c r="AI25" i="262" s="1"/>
  <c r="CQ23" i="262"/>
  <c r="CK23" i="262"/>
  <c r="CA23" i="262"/>
  <c r="BO23" i="262"/>
  <c r="BN23" i="262"/>
  <c r="BM23" i="262"/>
  <c r="BL23" i="262"/>
  <c r="BK23" i="262"/>
  <c r="BJ23" i="262"/>
  <c r="V23" i="262"/>
  <c r="V29" i="262" s="1"/>
  <c r="AB24" i="262" s="1"/>
  <c r="AL24" i="262" s="1"/>
  <c r="AW24" i="262" s="1"/>
  <c r="U23" i="262"/>
  <c r="R23" i="262"/>
  <c r="Q23" i="262"/>
  <c r="N23" i="262"/>
  <c r="N29" i="262" s="1"/>
  <c r="Z24" i="262" s="1"/>
  <c r="M23" i="262"/>
  <c r="L23" i="262"/>
  <c r="H23" i="262"/>
  <c r="C28" i="262" s="1"/>
  <c r="C23" i="262"/>
  <c r="C27" i="262" s="1"/>
  <c r="CA22" i="262"/>
  <c r="BT21" i="262"/>
  <c r="BT20" i="262"/>
  <c r="CF19" i="262"/>
  <c r="CF18" i="262"/>
  <c r="C18" i="262"/>
  <c r="BT17" i="262"/>
  <c r="BO17" i="262"/>
  <c r="BN17" i="262"/>
  <c r="BM17" i="262"/>
  <c r="BL17" i="262"/>
  <c r="BK17" i="262"/>
  <c r="BJ17" i="262"/>
  <c r="W17" i="262"/>
  <c r="V17" i="262"/>
  <c r="S17" i="262"/>
  <c r="R17" i="262"/>
  <c r="O17" i="262"/>
  <c r="N17" i="262"/>
  <c r="L17" i="262"/>
  <c r="BT16" i="262"/>
  <c r="BO16" i="262"/>
  <c r="BN16" i="262"/>
  <c r="BM16" i="262"/>
  <c r="BL16" i="262"/>
  <c r="BK16" i="262"/>
  <c r="BJ16" i="262"/>
  <c r="X16" i="262"/>
  <c r="U16" i="262"/>
  <c r="T16" i="262"/>
  <c r="Q16" i="262"/>
  <c r="P16" i="262"/>
  <c r="M16" i="262"/>
  <c r="L16" i="262"/>
  <c r="CA15" i="262"/>
  <c r="BO15" i="262"/>
  <c r="BN15" i="262"/>
  <c r="BM15" i="262"/>
  <c r="BL15" i="262"/>
  <c r="BK15" i="262"/>
  <c r="BJ15" i="262"/>
  <c r="X15" i="262"/>
  <c r="V15" i="262"/>
  <c r="T15" i="262"/>
  <c r="R15" i="262"/>
  <c r="P15" i="262"/>
  <c r="N15" i="262"/>
  <c r="L15" i="262"/>
  <c r="CA14" i="262"/>
  <c r="BO14" i="262"/>
  <c r="BN14" i="262"/>
  <c r="BM14" i="262"/>
  <c r="BL14" i="262"/>
  <c r="BK14" i="262"/>
  <c r="BJ14" i="262"/>
  <c r="W14" i="262"/>
  <c r="U14" i="262"/>
  <c r="S14" i="262"/>
  <c r="Q14" i="262"/>
  <c r="O14" i="262"/>
  <c r="M14" i="262"/>
  <c r="L14" i="262"/>
  <c r="BT13" i="262"/>
  <c r="BO13" i="262"/>
  <c r="BN13" i="262"/>
  <c r="BM13" i="262"/>
  <c r="BL13" i="262"/>
  <c r="BK13" i="262"/>
  <c r="BJ13" i="262"/>
  <c r="X13" i="262"/>
  <c r="W13" i="262"/>
  <c r="T13" i="262"/>
  <c r="T18" i="262" s="1"/>
  <c r="AA15" i="262" s="1"/>
  <c r="S13" i="262"/>
  <c r="P13" i="262"/>
  <c r="O13" i="262"/>
  <c r="L13" i="262"/>
  <c r="H13" i="262"/>
  <c r="AI15" i="262" s="1"/>
  <c r="C13" i="262"/>
  <c r="H17" i="262" s="1"/>
  <c r="BT12" i="262"/>
  <c r="BO12" i="262"/>
  <c r="BN12" i="262"/>
  <c r="BM12" i="262"/>
  <c r="BL12" i="262"/>
  <c r="BK12" i="262"/>
  <c r="BJ12" i="262"/>
  <c r="V12" i="262"/>
  <c r="U12" i="262"/>
  <c r="R12" i="262"/>
  <c r="Q12" i="262"/>
  <c r="N12" i="262"/>
  <c r="M12" i="262"/>
  <c r="L12" i="262"/>
  <c r="H12" i="262"/>
  <c r="C15" i="262" s="1"/>
  <c r="C12" i="262"/>
  <c r="C16" i="262" s="1"/>
  <c r="C95" i="261"/>
  <c r="BO94" i="261"/>
  <c r="BN94" i="261"/>
  <c r="BM94" i="261"/>
  <c r="BL94" i="261"/>
  <c r="BK94" i="261"/>
  <c r="BJ94" i="261"/>
  <c r="W94" i="261"/>
  <c r="V94" i="261"/>
  <c r="S94" i="261"/>
  <c r="R94" i="261"/>
  <c r="O94" i="261"/>
  <c r="N94" i="261"/>
  <c r="L94" i="261"/>
  <c r="BO93" i="261"/>
  <c r="BN93" i="261"/>
  <c r="BM93" i="261"/>
  <c r="BL93" i="261"/>
  <c r="BK93" i="261"/>
  <c r="BJ93" i="261"/>
  <c r="X93" i="261"/>
  <c r="U93" i="261"/>
  <c r="T93" i="261"/>
  <c r="Q93" i="261"/>
  <c r="P93" i="261"/>
  <c r="M93" i="261"/>
  <c r="L93" i="261"/>
  <c r="BO92" i="261"/>
  <c r="BN92" i="261"/>
  <c r="BM92" i="261"/>
  <c r="BL92" i="261"/>
  <c r="BK92" i="261"/>
  <c r="BJ92" i="261"/>
  <c r="X92" i="261"/>
  <c r="V92" i="261"/>
  <c r="T92" i="261"/>
  <c r="R92" i="261"/>
  <c r="P92" i="261"/>
  <c r="N92" i="261"/>
  <c r="L92" i="261"/>
  <c r="BO91" i="261"/>
  <c r="BN91" i="261"/>
  <c r="BM91" i="261"/>
  <c r="BL91" i="261"/>
  <c r="BK91" i="261"/>
  <c r="BJ91" i="261"/>
  <c r="BP91" i="261" s="1"/>
  <c r="W91" i="261"/>
  <c r="U91" i="261"/>
  <c r="S91" i="261"/>
  <c r="Q91" i="261"/>
  <c r="O91" i="261"/>
  <c r="M91" i="261"/>
  <c r="L91" i="261"/>
  <c r="BO90" i="261"/>
  <c r="BN90" i="261"/>
  <c r="BM90" i="261"/>
  <c r="BL90" i="261"/>
  <c r="BK90" i="261"/>
  <c r="BJ90" i="261"/>
  <c r="X90" i="261"/>
  <c r="W90" i="261"/>
  <c r="W95" i="261" s="1"/>
  <c r="AB91" i="261" s="1"/>
  <c r="AL91" i="261" s="1"/>
  <c r="AW91" i="261" s="1"/>
  <c r="T90" i="261"/>
  <c r="S90" i="261"/>
  <c r="P90" i="261"/>
  <c r="O90" i="261"/>
  <c r="O95" i="261" s="1"/>
  <c r="Z91" i="261" s="1"/>
  <c r="L90" i="261"/>
  <c r="H90" i="261"/>
  <c r="AI92" i="261" s="1"/>
  <c r="C90" i="261"/>
  <c r="H91" i="261" s="1"/>
  <c r="BO89" i="261"/>
  <c r="BN89" i="261"/>
  <c r="BM89" i="261"/>
  <c r="BL89" i="261"/>
  <c r="BK89" i="261"/>
  <c r="BJ89" i="261"/>
  <c r="V89" i="261"/>
  <c r="U89" i="261"/>
  <c r="R89" i="261"/>
  <c r="Q89" i="261"/>
  <c r="Q95" i="261" s="1"/>
  <c r="AA89" i="261" s="1"/>
  <c r="N89" i="261"/>
  <c r="M89" i="261"/>
  <c r="L89" i="261"/>
  <c r="H89" i="261"/>
  <c r="C94" i="261" s="1"/>
  <c r="C89" i="261"/>
  <c r="C93" i="261" s="1"/>
  <c r="C84" i="261"/>
  <c r="BO83" i="261"/>
  <c r="BN83" i="261"/>
  <c r="BM83" i="261"/>
  <c r="BL83" i="261"/>
  <c r="BK83" i="261"/>
  <c r="BJ83" i="261"/>
  <c r="W83" i="261"/>
  <c r="V83" i="261"/>
  <c r="S83" i="261"/>
  <c r="R83" i="261"/>
  <c r="O83" i="261"/>
  <c r="N83" i="261"/>
  <c r="L83" i="261"/>
  <c r="BO82" i="261"/>
  <c r="BN82" i="261"/>
  <c r="BM82" i="261"/>
  <c r="BL82" i="261"/>
  <c r="BK82" i="261"/>
  <c r="BJ82" i="261"/>
  <c r="X82" i="261"/>
  <c r="U82" i="261"/>
  <c r="T82" i="261"/>
  <c r="Q82" i="261"/>
  <c r="P82" i="261"/>
  <c r="M82" i="261"/>
  <c r="L82" i="261"/>
  <c r="BO81" i="261"/>
  <c r="BN81" i="261"/>
  <c r="BM81" i="261"/>
  <c r="BL81" i="261"/>
  <c r="BK81" i="261"/>
  <c r="BJ81" i="261"/>
  <c r="X81" i="261"/>
  <c r="V81" i="261"/>
  <c r="T81" i="261"/>
  <c r="R81" i="261"/>
  <c r="P81" i="261"/>
  <c r="N81" i="261"/>
  <c r="L81" i="261"/>
  <c r="BO80" i="261"/>
  <c r="BN80" i="261"/>
  <c r="BM80" i="261"/>
  <c r="BL80" i="261"/>
  <c r="BK80" i="261"/>
  <c r="BJ80" i="261"/>
  <c r="W80" i="261"/>
  <c r="U80" i="261"/>
  <c r="S80" i="261"/>
  <c r="Q80" i="261"/>
  <c r="O80" i="261"/>
  <c r="M80" i="261"/>
  <c r="L80" i="261"/>
  <c r="BO79" i="261"/>
  <c r="BN79" i="261"/>
  <c r="BM79" i="261"/>
  <c r="BL79" i="261"/>
  <c r="BK79" i="261"/>
  <c r="BJ79" i="261"/>
  <c r="X79" i="261"/>
  <c r="W79" i="261"/>
  <c r="T79" i="261"/>
  <c r="S79" i="261"/>
  <c r="P79" i="261"/>
  <c r="O79" i="261"/>
  <c r="L79" i="261"/>
  <c r="H79" i="261"/>
  <c r="H82" i="261" s="1"/>
  <c r="C79" i="261"/>
  <c r="H83" i="261" s="1"/>
  <c r="BO78" i="261"/>
  <c r="BN78" i="261"/>
  <c r="BM78" i="261"/>
  <c r="BL78" i="261"/>
  <c r="BK78" i="261"/>
  <c r="BJ78" i="261"/>
  <c r="V78" i="261"/>
  <c r="U78" i="261"/>
  <c r="R78" i="261"/>
  <c r="Q78" i="261"/>
  <c r="N78" i="261"/>
  <c r="M78" i="261"/>
  <c r="L78" i="261"/>
  <c r="H78" i="261"/>
  <c r="C81" i="261" s="1"/>
  <c r="C78" i="261"/>
  <c r="AI78" i="261" s="1"/>
  <c r="BV77" i="261"/>
  <c r="BV76" i="261"/>
  <c r="CC75" i="261"/>
  <c r="CC74" i="261"/>
  <c r="BV73" i="261"/>
  <c r="C73" i="261"/>
  <c r="BV72" i="261"/>
  <c r="BO72" i="261"/>
  <c r="BN72" i="261"/>
  <c r="BM72" i="261"/>
  <c r="BL72" i="261"/>
  <c r="BK72" i="261"/>
  <c r="BJ72" i="261"/>
  <c r="W72" i="261"/>
  <c r="V72" i="261"/>
  <c r="S72" i="261"/>
  <c r="R72" i="261"/>
  <c r="O72" i="261"/>
  <c r="N72" i="261"/>
  <c r="L72" i="261"/>
  <c r="CH71" i="261"/>
  <c r="BO71" i="261"/>
  <c r="BN71" i="261"/>
  <c r="BM71" i="261"/>
  <c r="BL71" i="261"/>
  <c r="BK71" i="261"/>
  <c r="BJ71" i="261"/>
  <c r="X71" i="261"/>
  <c r="U71" i="261"/>
  <c r="T71" i="261"/>
  <c r="Q71" i="261"/>
  <c r="P71" i="261"/>
  <c r="M71" i="261"/>
  <c r="L71" i="261"/>
  <c r="CH70" i="261"/>
  <c r="BO70" i="261"/>
  <c r="BN70" i="261"/>
  <c r="BM70" i="261"/>
  <c r="BL70" i="261"/>
  <c r="BK70" i="261"/>
  <c r="BJ70" i="261"/>
  <c r="X70" i="261"/>
  <c r="V70" i="261"/>
  <c r="T70" i="261"/>
  <c r="R70" i="261"/>
  <c r="P70" i="261"/>
  <c r="N70" i="261"/>
  <c r="L70" i="261"/>
  <c r="BV69" i="261"/>
  <c r="BO69" i="261"/>
  <c r="BN69" i="261"/>
  <c r="BM69" i="261"/>
  <c r="BL69" i="261"/>
  <c r="BK69" i="261"/>
  <c r="BJ69" i="261"/>
  <c r="W69" i="261"/>
  <c r="U69" i="261"/>
  <c r="S69" i="261"/>
  <c r="Q69" i="261"/>
  <c r="O69" i="261"/>
  <c r="M69" i="261"/>
  <c r="L69" i="261"/>
  <c r="BV68" i="261"/>
  <c r="BO68" i="261"/>
  <c r="BN68" i="261"/>
  <c r="BM68" i="261"/>
  <c r="BL68" i="261"/>
  <c r="BK68" i="261"/>
  <c r="BJ68" i="261"/>
  <c r="X68" i="261"/>
  <c r="W68" i="261"/>
  <c r="T68" i="261"/>
  <c r="S68" i="261"/>
  <c r="P68" i="261"/>
  <c r="O68" i="261"/>
  <c r="L68" i="261"/>
  <c r="H68" i="261"/>
  <c r="H71" i="261" s="1"/>
  <c r="C68" i="261"/>
  <c r="AI69" i="261" s="1"/>
  <c r="CC67" i="261"/>
  <c r="BO67" i="261"/>
  <c r="BN67" i="261"/>
  <c r="BM67" i="261"/>
  <c r="BL67" i="261"/>
  <c r="BK67" i="261"/>
  <c r="BJ67" i="261"/>
  <c r="V67" i="261"/>
  <c r="U67" i="261"/>
  <c r="R67" i="261"/>
  <c r="Q67" i="261"/>
  <c r="N67" i="261"/>
  <c r="M67" i="261"/>
  <c r="L67" i="261"/>
  <c r="H67" i="261"/>
  <c r="C72" i="261" s="1"/>
  <c r="C67" i="261"/>
  <c r="C69" i="261" s="1"/>
  <c r="CM66" i="261"/>
  <c r="CC66" i="261"/>
  <c r="CM65" i="261"/>
  <c r="BV65" i="261"/>
  <c r="BV64" i="261"/>
  <c r="C62" i="261"/>
  <c r="BV61" i="261"/>
  <c r="BO61" i="261"/>
  <c r="BN61" i="261"/>
  <c r="BM61" i="261"/>
  <c r="BL61" i="261"/>
  <c r="BK61" i="261"/>
  <c r="BJ61" i="261"/>
  <c r="W61" i="261"/>
  <c r="V61" i="261"/>
  <c r="S61" i="261"/>
  <c r="R61" i="261"/>
  <c r="O61" i="261"/>
  <c r="N61" i="261"/>
  <c r="L61" i="261"/>
  <c r="CM60" i="261"/>
  <c r="BV60" i="261"/>
  <c r="BO60" i="261"/>
  <c r="BN60" i="261"/>
  <c r="BM60" i="261"/>
  <c r="BL60" i="261"/>
  <c r="BK60" i="261"/>
  <c r="BJ60" i="261"/>
  <c r="X60" i="261"/>
  <c r="U60" i="261"/>
  <c r="T60" i="261"/>
  <c r="Q60" i="261"/>
  <c r="P60" i="261"/>
  <c r="M60" i="261"/>
  <c r="L60" i="261"/>
  <c r="CM59" i="261"/>
  <c r="CC59" i="261"/>
  <c r="BO59" i="261"/>
  <c r="BN59" i="261"/>
  <c r="BM59" i="261"/>
  <c r="BL59" i="261"/>
  <c r="BK59" i="261"/>
  <c r="BJ59" i="261"/>
  <c r="X59" i="261"/>
  <c r="V59" i="261"/>
  <c r="T59" i="261"/>
  <c r="R59" i="261"/>
  <c r="P59" i="261"/>
  <c r="N59" i="261"/>
  <c r="L59" i="261"/>
  <c r="CC58" i="261"/>
  <c r="BO58" i="261"/>
  <c r="BN58" i="261"/>
  <c r="BM58" i="261"/>
  <c r="BL58" i="261"/>
  <c r="BK58" i="261"/>
  <c r="BJ58" i="261"/>
  <c r="W58" i="261"/>
  <c r="U58" i="261"/>
  <c r="S58" i="261"/>
  <c r="Q58" i="261"/>
  <c r="O58" i="261"/>
  <c r="M58" i="261"/>
  <c r="L58" i="261"/>
  <c r="BV57" i="261"/>
  <c r="BO57" i="261"/>
  <c r="BN57" i="261"/>
  <c r="BM57" i="261"/>
  <c r="BL57" i="261"/>
  <c r="BK57" i="261"/>
  <c r="BJ57" i="261"/>
  <c r="X57" i="261"/>
  <c r="W57" i="261"/>
  <c r="T57" i="261"/>
  <c r="S57" i="261"/>
  <c r="P57" i="261"/>
  <c r="O57" i="261"/>
  <c r="L57" i="261"/>
  <c r="H57" i="261"/>
  <c r="H59" i="261" s="1"/>
  <c r="C57" i="261"/>
  <c r="H61" i="261" s="1"/>
  <c r="BV56" i="261"/>
  <c r="BO56" i="261"/>
  <c r="BN56" i="261"/>
  <c r="BM56" i="261"/>
  <c r="BL56" i="261"/>
  <c r="BK56" i="261"/>
  <c r="BJ56" i="261"/>
  <c r="V56" i="261"/>
  <c r="U56" i="261"/>
  <c r="R56" i="261"/>
  <c r="Q56" i="261"/>
  <c r="N56" i="261"/>
  <c r="M56" i="261"/>
  <c r="L56" i="261"/>
  <c r="H56" i="261"/>
  <c r="C61" i="261" s="1"/>
  <c r="C56" i="261"/>
  <c r="C60" i="261" s="1"/>
  <c r="CH55" i="261"/>
  <c r="CH54" i="261"/>
  <c r="BV53" i="261"/>
  <c r="BV52" i="261"/>
  <c r="CC51" i="261"/>
  <c r="C51" i="261"/>
  <c r="CC50" i="261"/>
  <c r="BO50" i="261"/>
  <c r="BN50" i="261"/>
  <c r="BM50" i="261"/>
  <c r="BL50" i="261"/>
  <c r="BK50" i="261"/>
  <c r="BJ50" i="261"/>
  <c r="W50" i="261"/>
  <c r="V50" i="261"/>
  <c r="S50" i="261"/>
  <c r="R50" i="261"/>
  <c r="O50" i="261"/>
  <c r="N50" i="261"/>
  <c r="L50" i="261"/>
  <c r="BV49" i="261"/>
  <c r="BO49" i="261"/>
  <c r="BN49" i="261"/>
  <c r="BM49" i="261"/>
  <c r="BL49" i="261"/>
  <c r="BK49" i="261"/>
  <c r="BJ49" i="261"/>
  <c r="X49" i="261"/>
  <c r="U49" i="261"/>
  <c r="T49" i="261"/>
  <c r="Q49" i="261"/>
  <c r="P49" i="261"/>
  <c r="M49" i="261"/>
  <c r="L49" i="261"/>
  <c r="BV48" i="261"/>
  <c r="BO48" i="261"/>
  <c r="BN48" i="261"/>
  <c r="BM48" i="261"/>
  <c r="BL48" i="261"/>
  <c r="BK48" i="261"/>
  <c r="BJ48" i="261"/>
  <c r="X48" i="261"/>
  <c r="V48" i="261"/>
  <c r="T48" i="261"/>
  <c r="R48" i="261"/>
  <c r="P48" i="261"/>
  <c r="N48" i="261"/>
  <c r="L48" i="261"/>
  <c r="BO47" i="261"/>
  <c r="BN47" i="261"/>
  <c r="BM47" i="261"/>
  <c r="BL47" i="261"/>
  <c r="BK47" i="261"/>
  <c r="BJ47" i="261"/>
  <c r="W47" i="261"/>
  <c r="U47" i="261"/>
  <c r="S47" i="261"/>
  <c r="Q47" i="261"/>
  <c r="O47" i="261"/>
  <c r="M47" i="261"/>
  <c r="L47" i="261"/>
  <c r="BO46" i="261"/>
  <c r="BN46" i="261"/>
  <c r="BM46" i="261"/>
  <c r="BL46" i="261"/>
  <c r="BK46" i="261"/>
  <c r="BJ46" i="261"/>
  <c r="X46" i="261"/>
  <c r="W46" i="261"/>
  <c r="T46" i="261"/>
  <c r="S46" i="261"/>
  <c r="P46" i="261"/>
  <c r="O46" i="261"/>
  <c r="L46" i="261"/>
  <c r="H46" i="261"/>
  <c r="H49" i="261" s="1"/>
  <c r="C46" i="261"/>
  <c r="H50" i="261" s="1"/>
  <c r="BO45" i="261"/>
  <c r="BN45" i="261"/>
  <c r="BM45" i="261"/>
  <c r="BL45" i="261"/>
  <c r="BK45" i="261"/>
  <c r="BJ45" i="261"/>
  <c r="V45" i="261"/>
  <c r="V51" i="261" s="1"/>
  <c r="AB46" i="261" s="1"/>
  <c r="AL46" i="261" s="1"/>
  <c r="AW46" i="261" s="1"/>
  <c r="U45" i="261"/>
  <c r="R45" i="261"/>
  <c r="R51" i="261" s="1"/>
  <c r="AA46" i="261" s="1"/>
  <c r="Q45" i="261"/>
  <c r="N45" i="261"/>
  <c r="N51" i="261" s="1"/>
  <c r="Z46" i="261" s="1"/>
  <c r="M45" i="261"/>
  <c r="L45" i="261"/>
  <c r="H45" i="261"/>
  <c r="C48" i="261" s="1"/>
  <c r="C45" i="261"/>
  <c r="C49" i="261" s="1"/>
  <c r="BT41" i="261"/>
  <c r="BT40" i="261"/>
  <c r="C40" i="261"/>
  <c r="CA39" i="261"/>
  <c r="BO39" i="261"/>
  <c r="BN39" i="261"/>
  <c r="BM39" i="261"/>
  <c r="BL39" i="261"/>
  <c r="BK39" i="261"/>
  <c r="BJ39" i="261"/>
  <c r="W39" i="261"/>
  <c r="V39" i="261"/>
  <c r="S39" i="261"/>
  <c r="R39" i="261"/>
  <c r="O39" i="261"/>
  <c r="N39" i="261"/>
  <c r="L39" i="261"/>
  <c r="CA38" i="261"/>
  <c r="BO38" i="261"/>
  <c r="BN38" i="261"/>
  <c r="BM38" i="261"/>
  <c r="BL38" i="261"/>
  <c r="BK38" i="261"/>
  <c r="BJ38" i="261"/>
  <c r="X38" i="261"/>
  <c r="U38" i="261"/>
  <c r="T38" i="261"/>
  <c r="Q38" i="261"/>
  <c r="P38" i="261"/>
  <c r="M38" i="261"/>
  <c r="L38" i="261"/>
  <c r="BT37" i="261"/>
  <c r="BO37" i="261"/>
  <c r="BN37" i="261"/>
  <c r="BM37" i="261"/>
  <c r="BL37" i="261"/>
  <c r="BK37" i="261"/>
  <c r="BJ37" i="261"/>
  <c r="X37" i="261"/>
  <c r="V37" i="261"/>
  <c r="T37" i="261"/>
  <c r="R37" i="261"/>
  <c r="P37" i="261"/>
  <c r="N37" i="261"/>
  <c r="L37" i="261"/>
  <c r="BT36" i="261"/>
  <c r="BO36" i="261"/>
  <c r="BN36" i="261"/>
  <c r="BM36" i="261"/>
  <c r="BL36" i="261"/>
  <c r="BK36" i="261"/>
  <c r="BJ36" i="261"/>
  <c r="W36" i="261"/>
  <c r="U36" i="261"/>
  <c r="S36" i="261"/>
  <c r="Q36" i="261"/>
  <c r="O36" i="261"/>
  <c r="M36" i="261"/>
  <c r="L36" i="261"/>
  <c r="CF35" i="261"/>
  <c r="BO35" i="261"/>
  <c r="BN35" i="261"/>
  <c r="BM35" i="261"/>
  <c r="BL35" i="261"/>
  <c r="BK35" i="261"/>
  <c r="BJ35" i="261"/>
  <c r="X35" i="261"/>
  <c r="W35" i="261"/>
  <c r="T35" i="261"/>
  <c r="S35" i="261"/>
  <c r="P35" i="261"/>
  <c r="O35" i="261"/>
  <c r="L35" i="261"/>
  <c r="H35" i="261"/>
  <c r="H38" i="261" s="1"/>
  <c r="C35" i="261"/>
  <c r="H36" i="261" s="1"/>
  <c r="CF34" i="261"/>
  <c r="BO34" i="261"/>
  <c r="BN34" i="261"/>
  <c r="BM34" i="261"/>
  <c r="BL34" i="261"/>
  <c r="BK34" i="261"/>
  <c r="BJ34" i="261"/>
  <c r="V34" i="261"/>
  <c r="U34" i="261"/>
  <c r="R34" i="261"/>
  <c r="Q34" i="261"/>
  <c r="N34" i="261"/>
  <c r="M34" i="261"/>
  <c r="L34" i="261"/>
  <c r="H34" i="261"/>
  <c r="C34" i="261"/>
  <c r="BT33" i="261"/>
  <c r="BT32" i="261"/>
  <c r="CA31" i="261"/>
  <c r="CA30" i="261"/>
  <c r="CQ29" i="261"/>
  <c r="BT29" i="261"/>
  <c r="C29" i="261"/>
  <c r="BT28" i="261"/>
  <c r="BO28" i="261"/>
  <c r="BN28" i="261"/>
  <c r="BM28" i="261"/>
  <c r="BL28" i="261"/>
  <c r="BK28" i="261"/>
  <c r="BJ28" i="261"/>
  <c r="W28" i="261"/>
  <c r="V28" i="261"/>
  <c r="S28" i="261"/>
  <c r="R28" i="261"/>
  <c r="O28" i="261"/>
  <c r="N28" i="261"/>
  <c r="L28" i="261"/>
  <c r="BO27" i="261"/>
  <c r="BN27" i="261"/>
  <c r="BM27" i="261"/>
  <c r="BL27" i="261"/>
  <c r="BK27" i="261"/>
  <c r="BJ27" i="261"/>
  <c r="BP27" i="261" s="1"/>
  <c r="X27" i="261"/>
  <c r="U27" i="261"/>
  <c r="T27" i="261"/>
  <c r="Q27" i="261"/>
  <c r="P27" i="261"/>
  <c r="M27" i="261"/>
  <c r="L27" i="261"/>
  <c r="BO26" i="261"/>
  <c r="BN26" i="261"/>
  <c r="BM26" i="261"/>
  <c r="BL26" i="261"/>
  <c r="BK26" i="261"/>
  <c r="BJ26" i="261"/>
  <c r="X26" i="261"/>
  <c r="V26" i="261"/>
  <c r="T26" i="261"/>
  <c r="R26" i="261"/>
  <c r="P26" i="261"/>
  <c r="N26" i="261"/>
  <c r="L26" i="261"/>
  <c r="BT25" i="261"/>
  <c r="BO25" i="261"/>
  <c r="BN25" i="261"/>
  <c r="BM25" i="261"/>
  <c r="BL25" i="261"/>
  <c r="BK25" i="261"/>
  <c r="BJ25" i="261"/>
  <c r="W25" i="261"/>
  <c r="U25" i="261"/>
  <c r="S25" i="261"/>
  <c r="Q25" i="261"/>
  <c r="O25" i="261"/>
  <c r="M25" i="261"/>
  <c r="L25" i="261"/>
  <c r="CK24" i="261"/>
  <c r="BT24" i="261"/>
  <c r="BO24" i="261"/>
  <c r="BN24" i="261"/>
  <c r="BM24" i="261"/>
  <c r="BL24" i="261"/>
  <c r="BK24" i="261"/>
  <c r="BJ24" i="261"/>
  <c r="X24" i="261"/>
  <c r="W24" i="261"/>
  <c r="T24" i="261"/>
  <c r="S24" i="261"/>
  <c r="P24" i="261"/>
  <c r="O24" i="261"/>
  <c r="L24" i="261"/>
  <c r="H24" i="261"/>
  <c r="AI26" i="261" s="1"/>
  <c r="C24" i="261"/>
  <c r="AI25" i="261" s="1"/>
  <c r="CQ23" i="261"/>
  <c r="CK23" i="261"/>
  <c r="CA23" i="261"/>
  <c r="BO23" i="261"/>
  <c r="BN23" i="261"/>
  <c r="BM23" i="261"/>
  <c r="BL23" i="261"/>
  <c r="BK23" i="261"/>
  <c r="BJ23" i="261"/>
  <c r="V23" i="261"/>
  <c r="U23" i="261"/>
  <c r="R23" i="261"/>
  <c r="Q23" i="261"/>
  <c r="N23" i="261"/>
  <c r="M23" i="261"/>
  <c r="L23" i="261"/>
  <c r="H23" i="261"/>
  <c r="C28" i="261" s="1"/>
  <c r="C23" i="261"/>
  <c r="C27" i="261" s="1"/>
  <c r="CA22" i="261"/>
  <c r="BT21" i="261"/>
  <c r="BT20" i="261"/>
  <c r="CF19" i="261"/>
  <c r="CF18" i="261"/>
  <c r="C18" i="261"/>
  <c r="BT17" i="261"/>
  <c r="BO17" i="261"/>
  <c r="BN17" i="261"/>
  <c r="BM17" i="261"/>
  <c r="BL17" i="261"/>
  <c r="BK17" i="261"/>
  <c r="BJ17" i="261"/>
  <c r="W17" i="261"/>
  <c r="V17" i="261"/>
  <c r="S17" i="261"/>
  <c r="R17" i="261"/>
  <c r="O17" i="261"/>
  <c r="N17" i="261"/>
  <c r="L17" i="261"/>
  <c r="BT16" i="261"/>
  <c r="BO16" i="261"/>
  <c r="BN16" i="261"/>
  <c r="BM16" i="261"/>
  <c r="BL16" i="261"/>
  <c r="BK16" i="261"/>
  <c r="BJ16" i="261"/>
  <c r="X16" i="261"/>
  <c r="U16" i="261"/>
  <c r="T16" i="261"/>
  <c r="Q16" i="261"/>
  <c r="P16" i="261"/>
  <c r="M16" i="261"/>
  <c r="L16" i="261"/>
  <c r="CA15" i="261"/>
  <c r="BO15" i="261"/>
  <c r="BN15" i="261"/>
  <c r="BM15" i="261"/>
  <c r="BL15" i="261"/>
  <c r="BK15" i="261"/>
  <c r="BJ15" i="261"/>
  <c r="X15" i="261"/>
  <c r="V15" i="261"/>
  <c r="T15" i="261"/>
  <c r="R15" i="261"/>
  <c r="P15" i="261"/>
  <c r="N15" i="261"/>
  <c r="L15" i="261"/>
  <c r="CA14" i="261"/>
  <c r="BO14" i="261"/>
  <c r="BN14" i="261"/>
  <c r="BM14" i="261"/>
  <c r="BL14" i="261"/>
  <c r="BK14" i="261"/>
  <c r="BJ14" i="261"/>
  <c r="W14" i="261"/>
  <c r="U14" i="261"/>
  <c r="S14" i="261"/>
  <c r="Q14" i="261"/>
  <c r="O14" i="261"/>
  <c r="M14" i="261"/>
  <c r="L14" i="261"/>
  <c r="BT13" i="261"/>
  <c r="BO13" i="261"/>
  <c r="BN13" i="261"/>
  <c r="BM13" i="261"/>
  <c r="BL13" i="261"/>
  <c r="BK13" i="261"/>
  <c r="BJ13" i="261"/>
  <c r="X13" i="261"/>
  <c r="W13" i="261"/>
  <c r="T13" i="261"/>
  <c r="S13" i="261"/>
  <c r="P13" i="261"/>
  <c r="O13" i="261"/>
  <c r="L13" i="261"/>
  <c r="H13" i="261"/>
  <c r="AI15" i="261" s="1"/>
  <c r="C13" i="261"/>
  <c r="H17" i="261" s="1"/>
  <c r="BT12" i="261"/>
  <c r="BO12" i="261"/>
  <c r="BN12" i="261"/>
  <c r="BM12" i="261"/>
  <c r="BL12" i="261"/>
  <c r="BK12" i="261"/>
  <c r="BJ12" i="261"/>
  <c r="V12" i="261"/>
  <c r="U12" i="261"/>
  <c r="R12" i="261"/>
  <c r="Q12" i="261"/>
  <c r="N12" i="261"/>
  <c r="M12" i="261"/>
  <c r="L12" i="261"/>
  <c r="H12" i="261"/>
  <c r="C15" i="261" s="1"/>
  <c r="C12" i="261"/>
  <c r="C16" i="261" s="1"/>
  <c r="BO94" i="260"/>
  <c r="BN94" i="260"/>
  <c r="BM94" i="260"/>
  <c r="BL94" i="260"/>
  <c r="BK94" i="260"/>
  <c r="BJ94" i="260"/>
  <c r="W94" i="260"/>
  <c r="V94" i="260"/>
  <c r="S94" i="260"/>
  <c r="R94" i="260"/>
  <c r="O94" i="260"/>
  <c r="N94" i="260"/>
  <c r="L94" i="260"/>
  <c r="BO93" i="260"/>
  <c r="BN93" i="260"/>
  <c r="BM93" i="260"/>
  <c r="BL93" i="260"/>
  <c r="BK93" i="260"/>
  <c r="BJ93" i="260"/>
  <c r="X93" i="260"/>
  <c r="U93" i="260"/>
  <c r="T93" i="260"/>
  <c r="Q93" i="260"/>
  <c r="P93" i="260"/>
  <c r="M93" i="260"/>
  <c r="L93" i="260"/>
  <c r="BO92" i="260"/>
  <c r="BN92" i="260"/>
  <c r="BM92" i="260"/>
  <c r="BL92" i="260"/>
  <c r="BK92" i="260"/>
  <c r="BJ92" i="260"/>
  <c r="X92" i="260"/>
  <c r="V92" i="260"/>
  <c r="T92" i="260"/>
  <c r="R92" i="260"/>
  <c r="P92" i="260"/>
  <c r="N92" i="260"/>
  <c r="L92" i="260"/>
  <c r="BO91" i="260"/>
  <c r="BN91" i="260"/>
  <c r="BM91" i="260"/>
  <c r="BL91" i="260"/>
  <c r="BK91" i="260"/>
  <c r="BJ91" i="260"/>
  <c r="W91" i="260"/>
  <c r="U91" i="260"/>
  <c r="S91" i="260"/>
  <c r="Q91" i="260"/>
  <c r="O91" i="260"/>
  <c r="M91" i="260"/>
  <c r="L91" i="260"/>
  <c r="BO90" i="260"/>
  <c r="BN90" i="260"/>
  <c r="BM90" i="260"/>
  <c r="BL90" i="260"/>
  <c r="BK90" i="260"/>
  <c r="BJ90" i="260"/>
  <c r="X90" i="260"/>
  <c r="W90" i="260"/>
  <c r="T90" i="260"/>
  <c r="S90" i="260"/>
  <c r="P90" i="260"/>
  <c r="O90" i="260"/>
  <c r="L90" i="260"/>
  <c r="H90" i="260"/>
  <c r="AI92" i="260" s="1"/>
  <c r="C90" i="260"/>
  <c r="H91" i="260" s="1"/>
  <c r="BO89" i="260"/>
  <c r="BN89" i="260"/>
  <c r="BM89" i="260"/>
  <c r="BL89" i="260"/>
  <c r="BK89" i="260"/>
  <c r="BJ89" i="260"/>
  <c r="V89" i="260"/>
  <c r="U89" i="260"/>
  <c r="R89" i="260"/>
  <c r="Q89" i="260"/>
  <c r="N89" i="260"/>
  <c r="M89" i="260"/>
  <c r="L89" i="260"/>
  <c r="H89" i="260"/>
  <c r="C94" i="260" s="1"/>
  <c r="C89" i="260"/>
  <c r="C93" i="260" s="1"/>
  <c r="BO83" i="260"/>
  <c r="BN83" i="260"/>
  <c r="BM83" i="260"/>
  <c r="BL83" i="260"/>
  <c r="BK83" i="260"/>
  <c r="BJ83" i="260"/>
  <c r="W83" i="260"/>
  <c r="V83" i="260"/>
  <c r="S83" i="260"/>
  <c r="R83" i="260"/>
  <c r="O83" i="260"/>
  <c r="N83" i="260"/>
  <c r="L83" i="260"/>
  <c r="BO82" i="260"/>
  <c r="BN82" i="260"/>
  <c r="BM82" i="260"/>
  <c r="BL82" i="260"/>
  <c r="BK82" i="260"/>
  <c r="BJ82" i="260"/>
  <c r="X82" i="260"/>
  <c r="U82" i="260"/>
  <c r="T82" i="260"/>
  <c r="Q82" i="260"/>
  <c r="P82" i="260"/>
  <c r="M82" i="260"/>
  <c r="L82" i="260"/>
  <c r="BO81" i="260"/>
  <c r="BN81" i="260"/>
  <c r="BM81" i="260"/>
  <c r="BL81" i="260"/>
  <c r="BK81" i="260"/>
  <c r="BJ81" i="260"/>
  <c r="X81" i="260"/>
  <c r="V81" i="260"/>
  <c r="T81" i="260"/>
  <c r="R81" i="260"/>
  <c r="P81" i="260"/>
  <c r="N81" i="260"/>
  <c r="L81" i="260"/>
  <c r="BO80" i="260"/>
  <c r="BN80" i="260"/>
  <c r="BM80" i="260"/>
  <c r="BL80" i="260"/>
  <c r="BK80" i="260"/>
  <c r="BJ80" i="260"/>
  <c r="W80" i="260"/>
  <c r="U80" i="260"/>
  <c r="S80" i="260"/>
  <c r="Q80" i="260"/>
  <c r="O80" i="260"/>
  <c r="M80" i="260"/>
  <c r="L80" i="260"/>
  <c r="BO79" i="260"/>
  <c r="BN79" i="260"/>
  <c r="BM79" i="260"/>
  <c r="BL79" i="260"/>
  <c r="BK79" i="260"/>
  <c r="BJ79" i="260"/>
  <c r="X79" i="260"/>
  <c r="X84" i="260" s="1"/>
  <c r="AB81" i="260" s="1"/>
  <c r="AL81" i="260" s="1"/>
  <c r="AW81" i="260" s="1"/>
  <c r="W79" i="260"/>
  <c r="T79" i="260"/>
  <c r="S79" i="260"/>
  <c r="P79" i="260"/>
  <c r="P84" i="260" s="1"/>
  <c r="Z81" i="260" s="1"/>
  <c r="O79" i="260"/>
  <c r="L79" i="260"/>
  <c r="H79" i="260"/>
  <c r="H82" i="260" s="1"/>
  <c r="C79" i="260"/>
  <c r="H83" i="260" s="1"/>
  <c r="BO78" i="260"/>
  <c r="BN78" i="260"/>
  <c r="BM78" i="260"/>
  <c r="BL78" i="260"/>
  <c r="BK78" i="260"/>
  <c r="BJ78" i="260"/>
  <c r="V78" i="260"/>
  <c r="U78" i="260"/>
  <c r="U84" i="260" s="1"/>
  <c r="AB78" i="260" s="1"/>
  <c r="AL78" i="260" s="1"/>
  <c r="AW78" i="260" s="1"/>
  <c r="R78" i="260"/>
  <c r="Q78" i="260"/>
  <c r="N78" i="260"/>
  <c r="M78" i="260"/>
  <c r="M84" i="260" s="1"/>
  <c r="Z78" i="260" s="1"/>
  <c r="L78" i="260"/>
  <c r="H78" i="260"/>
  <c r="C81" i="260" s="1"/>
  <c r="C78" i="260"/>
  <c r="AI78" i="260" s="1"/>
  <c r="BV77" i="260"/>
  <c r="BV76" i="260"/>
  <c r="CC75" i="260"/>
  <c r="CC74" i="260"/>
  <c r="BV73" i="260"/>
  <c r="BV72" i="260"/>
  <c r="BO72" i="260"/>
  <c r="BN72" i="260"/>
  <c r="BM72" i="260"/>
  <c r="BL72" i="260"/>
  <c r="BK72" i="260"/>
  <c r="BJ72" i="260"/>
  <c r="W72" i="260"/>
  <c r="V72" i="260"/>
  <c r="S72" i="260"/>
  <c r="R72" i="260"/>
  <c r="O72" i="260"/>
  <c r="N72" i="260"/>
  <c r="L72" i="260"/>
  <c r="CH71" i="260"/>
  <c r="BO71" i="260"/>
  <c r="BN71" i="260"/>
  <c r="BM71" i="260"/>
  <c r="BL71" i="260"/>
  <c r="BK71" i="260"/>
  <c r="BJ71" i="260"/>
  <c r="X71" i="260"/>
  <c r="U71" i="260"/>
  <c r="T71" i="260"/>
  <c r="Q71" i="260"/>
  <c r="P71" i="260"/>
  <c r="M71" i="260"/>
  <c r="L71" i="260"/>
  <c r="CH70" i="260"/>
  <c r="BO70" i="260"/>
  <c r="BN70" i="260"/>
  <c r="BM70" i="260"/>
  <c r="BL70" i="260"/>
  <c r="BK70" i="260"/>
  <c r="BJ70" i="260"/>
  <c r="X70" i="260"/>
  <c r="V70" i="260"/>
  <c r="T70" i="260"/>
  <c r="R70" i="260"/>
  <c r="P70" i="260"/>
  <c r="N70" i="260"/>
  <c r="L70" i="260"/>
  <c r="BV69" i="260"/>
  <c r="BP69" i="260"/>
  <c r="BO69" i="260"/>
  <c r="BN69" i="260"/>
  <c r="BM69" i="260"/>
  <c r="BL69" i="260"/>
  <c r="BK69" i="260"/>
  <c r="BJ69" i="260"/>
  <c r="W69" i="260"/>
  <c r="U69" i="260"/>
  <c r="S69" i="260"/>
  <c r="Q69" i="260"/>
  <c r="O69" i="260"/>
  <c r="M69" i="260"/>
  <c r="L69" i="260"/>
  <c r="BV68" i="260"/>
  <c r="BO68" i="260"/>
  <c r="BN68" i="260"/>
  <c r="BM68" i="260"/>
  <c r="BL68" i="260"/>
  <c r="BK68" i="260"/>
  <c r="BJ68" i="260"/>
  <c r="X68" i="260"/>
  <c r="W68" i="260"/>
  <c r="T68" i="260"/>
  <c r="S68" i="260"/>
  <c r="S73" i="260" s="1"/>
  <c r="AA69" i="260" s="1"/>
  <c r="P68" i="260"/>
  <c r="O68" i="260"/>
  <c r="L68" i="260"/>
  <c r="H68" i="260"/>
  <c r="H71" i="260" s="1"/>
  <c r="C68" i="260"/>
  <c r="AI69" i="260" s="1"/>
  <c r="CC67" i="260"/>
  <c r="BO67" i="260"/>
  <c r="BN67" i="260"/>
  <c r="BM67" i="260"/>
  <c r="BL67" i="260"/>
  <c r="BK67" i="260"/>
  <c r="BJ67" i="260"/>
  <c r="V67" i="260"/>
  <c r="V73" i="260" s="1"/>
  <c r="AB68" i="260" s="1"/>
  <c r="AL68" i="260" s="1"/>
  <c r="AW68" i="260" s="1"/>
  <c r="U67" i="260"/>
  <c r="R67" i="260"/>
  <c r="R73" i="260" s="1"/>
  <c r="AA68" i="260" s="1"/>
  <c r="Q67" i="260"/>
  <c r="Q73" i="260" s="1"/>
  <c r="AA67" i="260" s="1"/>
  <c r="N67" i="260"/>
  <c r="N73" i="260" s="1"/>
  <c r="Z68" i="260" s="1"/>
  <c r="M67" i="260"/>
  <c r="L67" i="260"/>
  <c r="H67" i="260"/>
  <c r="C72" i="260" s="1"/>
  <c r="C67" i="260"/>
  <c r="C69" i="260" s="1"/>
  <c r="CM66" i="260"/>
  <c r="CC66" i="260"/>
  <c r="CM65" i="260"/>
  <c r="BV65" i="260"/>
  <c r="BV64" i="260"/>
  <c r="BV61" i="260"/>
  <c r="BO61" i="260"/>
  <c r="BN61" i="260"/>
  <c r="BM61" i="260"/>
  <c r="BL61" i="260"/>
  <c r="BK61" i="260"/>
  <c r="BJ61" i="260"/>
  <c r="W61" i="260"/>
  <c r="V61" i="260"/>
  <c r="S61" i="260"/>
  <c r="R61" i="260"/>
  <c r="O61" i="260"/>
  <c r="N61" i="260"/>
  <c r="L61" i="260"/>
  <c r="CM60" i="260"/>
  <c r="BV60" i="260"/>
  <c r="BO60" i="260"/>
  <c r="BN60" i="260"/>
  <c r="BM60" i="260"/>
  <c r="BL60" i="260"/>
  <c r="BK60" i="260"/>
  <c r="BJ60" i="260"/>
  <c r="X60" i="260"/>
  <c r="U60" i="260"/>
  <c r="T60" i="260"/>
  <c r="Q60" i="260"/>
  <c r="P60" i="260"/>
  <c r="M60" i="260"/>
  <c r="L60" i="260"/>
  <c r="CM59" i="260"/>
  <c r="CC59" i="260"/>
  <c r="BO59" i="260"/>
  <c r="BN59" i="260"/>
  <c r="BM59" i="260"/>
  <c r="BL59" i="260"/>
  <c r="BK59" i="260"/>
  <c r="BJ59" i="260"/>
  <c r="X59" i="260"/>
  <c r="V59" i="260"/>
  <c r="T59" i="260"/>
  <c r="R59" i="260"/>
  <c r="P59" i="260"/>
  <c r="N59" i="260"/>
  <c r="L59" i="260"/>
  <c r="CC58" i="260"/>
  <c r="BO58" i="260"/>
  <c r="BN58" i="260"/>
  <c r="BM58" i="260"/>
  <c r="BL58" i="260"/>
  <c r="BK58" i="260"/>
  <c r="BJ58" i="260"/>
  <c r="W58" i="260"/>
  <c r="U58" i="260"/>
  <c r="S58" i="260"/>
  <c r="Q58" i="260"/>
  <c r="O58" i="260"/>
  <c r="M58" i="260"/>
  <c r="L58" i="260"/>
  <c r="BV57" i="260"/>
  <c r="BO57" i="260"/>
  <c r="BN57" i="260"/>
  <c r="BM57" i="260"/>
  <c r="BL57" i="260"/>
  <c r="BK57" i="260"/>
  <c r="BJ57" i="260"/>
  <c r="X57" i="260"/>
  <c r="X62" i="260" s="1"/>
  <c r="AB59" i="260" s="1"/>
  <c r="AL59" i="260" s="1"/>
  <c r="AW59" i="260" s="1"/>
  <c r="W57" i="260"/>
  <c r="W62" i="260" s="1"/>
  <c r="AB58" i="260" s="1"/>
  <c r="AL58" i="260" s="1"/>
  <c r="AW58" i="260" s="1"/>
  <c r="T57" i="260"/>
  <c r="S57" i="260"/>
  <c r="P57" i="260"/>
  <c r="P62" i="260" s="1"/>
  <c r="Z59" i="260" s="1"/>
  <c r="O57" i="260"/>
  <c r="O62" i="260" s="1"/>
  <c r="Z58" i="260" s="1"/>
  <c r="L57" i="260"/>
  <c r="H57" i="260"/>
  <c r="H59" i="260" s="1"/>
  <c r="C57" i="260"/>
  <c r="H61" i="260" s="1"/>
  <c r="BV56" i="260"/>
  <c r="BO56" i="260"/>
  <c r="BN56" i="260"/>
  <c r="BM56" i="260"/>
  <c r="BL56" i="260"/>
  <c r="BK56" i="260"/>
  <c r="BJ56" i="260"/>
  <c r="V56" i="260"/>
  <c r="V62" i="260" s="1"/>
  <c r="AB57" i="260" s="1"/>
  <c r="AL57" i="260" s="1"/>
  <c r="AW57" i="260" s="1"/>
  <c r="U56" i="260"/>
  <c r="R56" i="260"/>
  <c r="Q56" i="260"/>
  <c r="N56" i="260"/>
  <c r="N62" i="260" s="1"/>
  <c r="Z57" i="260" s="1"/>
  <c r="M56" i="260"/>
  <c r="L56" i="260"/>
  <c r="H56" i="260"/>
  <c r="C61" i="260" s="1"/>
  <c r="C56" i="260"/>
  <c r="C60" i="260" s="1"/>
  <c r="CH55" i="260"/>
  <c r="CH54" i="260"/>
  <c r="BV53" i="260"/>
  <c r="BV52" i="260"/>
  <c r="CC51" i="260"/>
  <c r="CC50" i="260"/>
  <c r="BO50" i="260"/>
  <c r="BN50" i="260"/>
  <c r="BM50" i="260"/>
  <c r="BL50" i="260"/>
  <c r="BK50" i="260"/>
  <c r="BJ50" i="260"/>
  <c r="W50" i="260"/>
  <c r="V50" i="260"/>
  <c r="S50" i="260"/>
  <c r="R50" i="260"/>
  <c r="O50" i="260"/>
  <c r="N50" i="260"/>
  <c r="L50" i="260"/>
  <c r="BV49" i="260"/>
  <c r="BO49" i="260"/>
  <c r="BN49" i="260"/>
  <c r="BM49" i="260"/>
  <c r="BL49" i="260"/>
  <c r="BK49" i="260"/>
  <c r="BJ49" i="260"/>
  <c r="X49" i="260"/>
  <c r="U49" i="260"/>
  <c r="T49" i="260"/>
  <c r="Q49" i="260"/>
  <c r="P49" i="260"/>
  <c r="M49" i="260"/>
  <c r="L49" i="260"/>
  <c r="BV48" i="260"/>
  <c r="BO48" i="260"/>
  <c r="BN48" i="260"/>
  <c r="BM48" i="260"/>
  <c r="BL48" i="260"/>
  <c r="BK48" i="260"/>
  <c r="BJ48" i="260"/>
  <c r="X48" i="260"/>
  <c r="V48" i="260"/>
  <c r="T48" i="260"/>
  <c r="R48" i="260"/>
  <c r="P48" i="260"/>
  <c r="N48" i="260"/>
  <c r="L48" i="260"/>
  <c r="BO47" i="260"/>
  <c r="BN47" i="260"/>
  <c r="BM47" i="260"/>
  <c r="BL47" i="260"/>
  <c r="BK47" i="260"/>
  <c r="BJ47" i="260"/>
  <c r="W47" i="260"/>
  <c r="U47" i="260"/>
  <c r="S47" i="260"/>
  <c r="Q47" i="260"/>
  <c r="O47" i="260"/>
  <c r="M47" i="260"/>
  <c r="L47" i="260"/>
  <c r="BO46" i="260"/>
  <c r="BN46" i="260"/>
  <c r="BM46" i="260"/>
  <c r="BL46" i="260"/>
  <c r="BK46" i="260"/>
  <c r="BJ46" i="260"/>
  <c r="X46" i="260"/>
  <c r="X51" i="260" s="1"/>
  <c r="AB48" i="260" s="1"/>
  <c r="AL48" i="260" s="1"/>
  <c r="AW48" i="260" s="1"/>
  <c r="W46" i="260"/>
  <c r="W51" i="260" s="1"/>
  <c r="AB47" i="260" s="1"/>
  <c r="AL47" i="260" s="1"/>
  <c r="AW47" i="260" s="1"/>
  <c r="T46" i="260"/>
  <c r="S46" i="260"/>
  <c r="P46" i="260"/>
  <c r="P51" i="260" s="1"/>
  <c r="Z48" i="260" s="1"/>
  <c r="O46" i="260"/>
  <c r="O51" i="260" s="1"/>
  <c r="Z47" i="260" s="1"/>
  <c r="L46" i="260"/>
  <c r="H46" i="260"/>
  <c r="H49" i="260" s="1"/>
  <c r="C46" i="260"/>
  <c r="H50" i="260" s="1"/>
  <c r="BO45" i="260"/>
  <c r="BN45" i="260"/>
  <c r="BM45" i="260"/>
  <c r="BL45" i="260"/>
  <c r="BK45" i="260"/>
  <c r="BJ45" i="260"/>
  <c r="V45" i="260"/>
  <c r="V51" i="260" s="1"/>
  <c r="AB46" i="260" s="1"/>
  <c r="AL46" i="260" s="1"/>
  <c r="AW46" i="260" s="1"/>
  <c r="U45" i="260"/>
  <c r="R45" i="260"/>
  <c r="R51" i="260" s="1"/>
  <c r="AA46" i="260" s="1"/>
  <c r="Q45" i="260"/>
  <c r="Q51" i="260" s="1"/>
  <c r="AA45" i="260" s="1"/>
  <c r="N45" i="260"/>
  <c r="N51" i="260" s="1"/>
  <c r="Z46" i="260" s="1"/>
  <c r="M45" i="260"/>
  <c r="L45" i="260"/>
  <c r="H45" i="260"/>
  <c r="C48" i="260" s="1"/>
  <c r="C45" i="260"/>
  <c r="C49" i="260" s="1"/>
  <c r="BO39" i="260"/>
  <c r="BN39" i="260"/>
  <c r="BM39" i="260"/>
  <c r="BL39" i="260"/>
  <c r="BK39" i="260"/>
  <c r="BJ39" i="260"/>
  <c r="BP39" i="260" s="1"/>
  <c r="W39" i="260"/>
  <c r="V39" i="260"/>
  <c r="S39" i="260"/>
  <c r="R39" i="260"/>
  <c r="O39" i="260"/>
  <c r="N39" i="260"/>
  <c r="L39" i="260"/>
  <c r="BO38" i="260"/>
  <c r="BN38" i="260"/>
  <c r="BM38" i="260"/>
  <c r="BL38" i="260"/>
  <c r="BK38" i="260"/>
  <c r="BJ38" i="260"/>
  <c r="X38" i="260"/>
  <c r="U38" i="260"/>
  <c r="T38" i="260"/>
  <c r="Q38" i="260"/>
  <c r="P38" i="260"/>
  <c r="M38" i="260"/>
  <c r="L38" i="260"/>
  <c r="BO37" i="260"/>
  <c r="BN37" i="260"/>
  <c r="BM37" i="260"/>
  <c r="BL37" i="260"/>
  <c r="BK37" i="260"/>
  <c r="BJ37" i="260"/>
  <c r="X37" i="260"/>
  <c r="V37" i="260"/>
  <c r="T37" i="260"/>
  <c r="R37" i="260"/>
  <c r="P37" i="260"/>
  <c r="N37" i="260"/>
  <c r="L37" i="260"/>
  <c r="BO36" i="260"/>
  <c r="BN36" i="260"/>
  <c r="BM36" i="260"/>
  <c r="BL36" i="260"/>
  <c r="BK36" i="260"/>
  <c r="BJ36" i="260"/>
  <c r="W36" i="260"/>
  <c r="U36" i="260"/>
  <c r="S36" i="260"/>
  <c r="Q36" i="260"/>
  <c r="O36" i="260"/>
  <c r="M36" i="260"/>
  <c r="L36" i="260"/>
  <c r="BO35" i="260"/>
  <c r="BN35" i="260"/>
  <c r="BM35" i="260"/>
  <c r="BL35" i="260"/>
  <c r="BK35" i="260"/>
  <c r="BJ35" i="260"/>
  <c r="X35" i="260"/>
  <c r="W35" i="260"/>
  <c r="T35" i="260"/>
  <c r="S35" i="260"/>
  <c r="P35" i="260"/>
  <c r="O35" i="260"/>
  <c r="L35" i="260"/>
  <c r="H35" i="260"/>
  <c r="H38" i="260" s="1"/>
  <c r="C35" i="260"/>
  <c r="H36" i="260" s="1"/>
  <c r="BO34" i="260"/>
  <c r="BN34" i="260"/>
  <c r="BM34" i="260"/>
  <c r="BL34" i="260"/>
  <c r="BK34" i="260"/>
  <c r="BJ34" i="260"/>
  <c r="V34" i="260"/>
  <c r="V40" i="260" s="1"/>
  <c r="AB35" i="260" s="1"/>
  <c r="AL35" i="260" s="1"/>
  <c r="AW35" i="260" s="1"/>
  <c r="U34" i="260"/>
  <c r="R34" i="260"/>
  <c r="Q34" i="260"/>
  <c r="Q40" i="260" s="1"/>
  <c r="AA34" i="260" s="1"/>
  <c r="N34" i="260"/>
  <c r="N40" i="260" s="1"/>
  <c r="Z35" i="260" s="1"/>
  <c r="M34" i="260"/>
  <c r="L34" i="260"/>
  <c r="H34" i="260"/>
  <c r="C39" i="260" s="1"/>
  <c r="C34" i="260"/>
  <c r="C38" i="260" s="1"/>
  <c r="BO28" i="260"/>
  <c r="BN28" i="260"/>
  <c r="BM28" i="260"/>
  <c r="BL28" i="260"/>
  <c r="BK28" i="260"/>
  <c r="BJ28" i="260"/>
  <c r="W28" i="260"/>
  <c r="V28" i="260"/>
  <c r="S28" i="260"/>
  <c r="R28" i="260"/>
  <c r="O28" i="260"/>
  <c r="N28" i="260"/>
  <c r="L28" i="260"/>
  <c r="BO27" i="260"/>
  <c r="BN27" i="260"/>
  <c r="BM27" i="260"/>
  <c r="BL27" i="260"/>
  <c r="BK27" i="260"/>
  <c r="BJ27" i="260"/>
  <c r="X27" i="260"/>
  <c r="U27" i="260"/>
  <c r="T27" i="260"/>
  <c r="Q27" i="260"/>
  <c r="P27" i="260"/>
  <c r="M27" i="260"/>
  <c r="L27" i="260"/>
  <c r="BO26" i="260"/>
  <c r="BN26" i="260"/>
  <c r="BM26" i="260"/>
  <c r="BL26" i="260"/>
  <c r="BK26" i="260"/>
  <c r="BJ26" i="260"/>
  <c r="BP26" i="260" s="1"/>
  <c r="X26" i="260"/>
  <c r="V26" i="260"/>
  <c r="T26" i="260"/>
  <c r="R26" i="260"/>
  <c r="P26" i="260"/>
  <c r="N26" i="260"/>
  <c r="L26" i="260"/>
  <c r="BO25" i="260"/>
  <c r="BN25" i="260"/>
  <c r="BM25" i="260"/>
  <c r="BL25" i="260"/>
  <c r="BK25" i="260"/>
  <c r="BJ25" i="260"/>
  <c r="W25" i="260"/>
  <c r="U25" i="260"/>
  <c r="S25" i="260"/>
  <c r="Q25" i="260"/>
  <c r="O25" i="260"/>
  <c r="M25" i="260"/>
  <c r="L25" i="260"/>
  <c r="BO24" i="260"/>
  <c r="BN24" i="260"/>
  <c r="BM24" i="260"/>
  <c r="BL24" i="260"/>
  <c r="BK24" i="260"/>
  <c r="BJ24" i="260"/>
  <c r="X24" i="260"/>
  <c r="W24" i="260"/>
  <c r="W29" i="260" s="1"/>
  <c r="AB25" i="260" s="1"/>
  <c r="AL25" i="260" s="1"/>
  <c r="AW25" i="260" s="1"/>
  <c r="T24" i="260"/>
  <c r="S24" i="260"/>
  <c r="P24" i="260"/>
  <c r="O24" i="260"/>
  <c r="O29" i="260" s="1"/>
  <c r="Z25" i="260" s="1"/>
  <c r="L24" i="260"/>
  <c r="H24" i="260"/>
  <c r="H27" i="260" s="1"/>
  <c r="C24" i="260"/>
  <c r="H28" i="260" s="1"/>
  <c r="BO23" i="260"/>
  <c r="BN23" i="260"/>
  <c r="BM23" i="260"/>
  <c r="BL23" i="260"/>
  <c r="BK23" i="260"/>
  <c r="BJ23" i="260"/>
  <c r="V23" i="260"/>
  <c r="U23" i="260"/>
  <c r="U29" i="260" s="1"/>
  <c r="AB23" i="260" s="1"/>
  <c r="AL23" i="260" s="1"/>
  <c r="AW23" i="260" s="1"/>
  <c r="R23" i="260"/>
  <c r="R29" i="260" s="1"/>
  <c r="AA24" i="260" s="1"/>
  <c r="Q23" i="260"/>
  <c r="N23" i="260"/>
  <c r="M23" i="260"/>
  <c r="M29" i="260" s="1"/>
  <c r="Z23" i="260" s="1"/>
  <c r="L23" i="260"/>
  <c r="H23" i="260"/>
  <c r="AI24" i="260" s="1"/>
  <c r="C23" i="260"/>
  <c r="AI23" i="260" s="1"/>
  <c r="BO17" i="260"/>
  <c r="BN17" i="260"/>
  <c r="BM17" i="260"/>
  <c r="BL17" i="260"/>
  <c r="BK17" i="260"/>
  <c r="BJ17" i="260"/>
  <c r="BP17" i="260" s="1"/>
  <c r="W17" i="260"/>
  <c r="V17" i="260"/>
  <c r="S17" i="260"/>
  <c r="R17" i="260"/>
  <c r="O17" i="260"/>
  <c r="N17" i="260"/>
  <c r="L17" i="260"/>
  <c r="BO16" i="260"/>
  <c r="BN16" i="260"/>
  <c r="BM16" i="260"/>
  <c r="BL16" i="260"/>
  <c r="BK16" i="260"/>
  <c r="BJ16" i="260"/>
  <c r="X16" i="260"/>
  <c r="U16" i="260"/>
  <c r="T16" i="260"/>
  <c r="Q16" i="260"/>
  <c r="P16" i="260"/>
  <c r="M16" i="260"/>
  <c r="L16" i="260"/>
  <c r="BO15" i="260"/>
  <c r="BN15" i="260"/>
  <c r="BM15" i="260"/>
  <c r="BL15" i="260"/>
  <c r="BK15" i="260"/>
  <c r="BJ15" i="260"/>
  <c r="X15" i="260"/>
  <c r="V15" i="260"/>
  <c r="T15" i="260"/>
  <c r="R15" i="260"/>
  <c r="P15" i="260"/>
  <c r="N15" i="260"/>
  <c r="L15" i="260"/>
  <c r="BO14" i="260"/>
  <c r="BN14" i="260"/>
  <c r="BM14" i="260"/>
  <c r="BL14" i="260"/>
  <c r="BK14" i="260"/>
  <c r="BJ14" i="260"/>
  <c r="W14" i="260"/>
  <c r="U14" i="260"/>
  <c r="S14" i="260"/>
  <c r="Q14" i="260"/>
  <c r="O14" i="260"/>
  <c r="M14" i="260"/>
  <c r="L14" i="260"/>
  <c r="BO13" i="260"/>
  <c r="BN13" i="260"/>
  <c r="BM13" i="260"/>
  <c r="BL13" i="260"/>
  <c r="BK13" i="260"/>
  <c r="BJ13" i="260"/>
  <c r="X13" i="260"/>
  <c r="W13" i="260"/>
  <c r="T13" i="260"/>
  <c r="S13" i="260"/>
  <c r="P13" i="260"/>
  <c r="O13" i="260"/>
  <c r="L13" i="260"/>
  <c r="H13" i="260"/>
  <c r="H16" i="260" s="1"/>
  <c r="C13" i="260"/>
  <c r="H14" i="260" s="1"/>
  <c r="BO12" i="260"/>
  <c r="BN12" i="260"/>
  <c r="BM12" i="260"/>
  <c r="BL12" i="260"/>
  <c r="BK12" i="260"/>
  <c r="BJ12" i="260"/>
  <c r="V12" i="260"/>
  <c r="V18" i="260" s="1"/>
  <c r="AB13" i="260" s="1"/>
  <c r="AL13" i="260" s="1"/>
  <c r="AW13" i="260" s="1"/>
  <c r="U12" i="260"/>
  <c r="R12" i="260"/>
  <c r="Q12" i="260"/>
  <c r="Q18" i="260" s="1"/>
  <c r="AA12" i="260" s="1"/>
  <c r="N12" i="260"/>
  <c r="N18" i="260" s="1"/>
  <c r="Z13" i="260" s="1"/>
  <c r="M12" i="260"/>
  <c r="L12" i="260"/>
  <c r="H12" i="260"/>
  <c r="C17" i="260" s="1"/>
  <c r="C12" i="260"/>
  <c r="C16" i="260" s="1"/>
  <c r="V18" i="261" l="1"/>
  <c r="AB13" i="261" s="1"/>
  <c r="AL13" i="261" s="1"/>
  <c r="AW13" i="261" s="1"/>
  <c r="W62" i="261"/>
  <c r="AB58" i="261" s="1"/>
  <c r="AL58" i="261" s="1"/>
  <c r="AW58" i="261" s="1"/>
  <c r="W18" i="263"/>
  <c r="AB14" i="263" s="1"/>
  <c r="AL14" i="263" s="1"/>
  <c r="AW14" i="263" s="1"/>
  <c r="BP38" i="263"/>
  <c r="O51" i="263"/>
  <c r="Z47" i="263" s="1"/>
  <c r="U62" i="263"/>
  <c r="AB56" i="263" s="1"/>
  <c r="AL56" i="263" s="1"/>
  <c r="AW56" i="263" s="1"/>
  <c r="W62" i="263"/>
  <c r="AB58" i="263" s="1"/>
  <c r="AL58" i="263" s="1"/>
  <c r="AW58" i="263" s="1"/>
  <c r="BP69" i="263"/>
  <c r="T84" i="263"/>
  <c r="AA81" i="263" s="1"/>
  <c r="O18" i="265"/>
  <c r="Z14" i="265" s="1"/>
  <c r="BP27" i="265"/>
  <c r="M62" i="266"/>
  <c r="Z56" i="266" s="1"/>
  <c r="W62" i="266"/>
  <c r="AB58" i="266" s="1"/>
  <c r="AL58" i="266" s="1"/>
  <c r="AW58" i="266" s="1"/>
  <c r="W73" i="266"/>
  <c r="AB69" i="266" s="1"/>
  <c r="AL69" i="266" s="1"/>
  <c r="AW69" i="266" s="1"/>
  <c r="U62" i="271"/>
  <c r="AB56" i="271" s="1"/>
  <c r="AL56" i="271" s="1"/>
  <c r="AW56" i="271" s="1"/>
  <c r="O62" i="271"/>
  <c r="Z58" i="271" s="1"/>
  <c r="W73" i="271"/>
  <c r="AB69" i="271" s="1"/>
  <c r="AL69" i="271" s="1"/>
  <c r="AW69" i="271" s="1"/>
  <c r="T84" i="271"/>
  <c r="AA81" i="271" s="1"/>
  <c r="U62" i="273"/>
  <c r="AB56" i="273" s="1"/>
  <c r="AL56" i="273" s="1"/>
  <c r="AW56" i="273" s="1"/>
  <c r="W62" i="273"/>
  <c r="AB58" i="273" s="1"/>
  <c r="AL58" i="273" s="1"/>
  <c r="AW58" i="273" s="1"/>
  <c r="T84" i="273"/>
  <c r="AA81" i="273" s="1"/>
  <c r="O18" i="275"/>
  <c r="Z14" i="275" s="1"/>
  <c r="BP14" i="275"/>
  <c r="U62" i="275"/>
  <c r="AB56" i="275" s="1"/>
  <c r="AL56" i="275" s="1"/>
  <c r="AW56" i="275" s="1"/>
  <c r="O51" i="276"/>
  <c r="Z47" i="276" s="1"/>
  <c r="U62" i="276"/>
  <c r="AB56" i="276" s="1"/>
  <c r="AL56" i="276" s="1"/>
  <c r="AW56" i="276" s="1"/>
  <c r="W62" i="276"/>
  <c r="AB58" i="276" s="1"/>
  <c r="AL58" i="276" s="1"/>
  <c r="AW58" i="276" s="1"/>
  <c r="T84" i="278"/>
  <c r="AA81" i="278" s="1"/>
  <c r="R18" i="282"/>
  <c r="AA13" i="282" s="1"/>
  <c r="V40" i="282"/>
  <c r="AB35" i="282" s="1"/>
  <c r="AL35" i="282" s="1"/>
  <c r="AW35" i="282" s="1"/>
  <c r="R18" i="284"/>
  <c r="AA13" i="284" s="1"/>
  <c r="N40" i="284"/>
  <c r="Z35" i="284" s="1"/>
  <c r="Q51" i="284"/>
  <c r="AA45" i="284" s="1"/>
  <c r="T62" i="284"/>
  <c r="AA59" i="284" s="1"/>
  <c r="T95" i="284"/>
  <c r="AA92" i="284" s="1"/>
  <c r="R18" i="285"/>
  <c r="AA13" i="285" s="1"/>
  <c r="BP26" i="285"/>
  <c r="N40" i="285"/>
  <c r="Z35" i="285" s="1"/>
  <c r="R62" i="285"/>
  <c r="AA57" i="285" s="1"/>
  <c r="BP81" i="285"/>
  <c r="R18" i="286"/>
  <c r="AA13" i="286" s="1"/>
  <c r="N40" i="286"/>
  <c r="Z35" i="286" s="1"/>
  <c r="R62" i="286"/>
  <c r="AA57" i="286" s="1"/>
  <c r="R73" i="286"/>
  <c r="AA68" i="286" s="1"/>
  <c r="BP91" i="286"/>
  <c r="N40" i="287"/>
  <c r="Z35" i="287" s="1"/>
  <c r="Q51" i="287"/>
  <c r="AA45" i="287" s="1"/>
  <c r="T62" i="287"/>
  <c r="AA59" i="287" s="1"/>
  <c r="O84" i="291"/>
  <c r="Z80" i="291" s="1"/>
  <c r="W84" i="291"/>
  <c r="AB80" i="291" s="1"/>
  <c r="AL80" i="291" s="1"/>
  <c r="AW80" i="291" s="1"/>
  <c r="Q84" i="291"/>
  <c r="AA78" i="291" s="1"/>
  <c r="BP82" i="291"/>
  <c r="BP83" i="260"/>
  <c r="N18" i="261"/>
  <c r="Z13" i="261" s="1"/>
  <c r="BP92" i="262"/>
  <c r="O18" i="263"/>
  <c r="Z14" i="263" s="1"/>
  <c r="BP15" i="263"/>
  <c r="S40" i="263"/>
  <c r="AA36" i="263" s="1"/>
  <c r="W51" i="263"/>
  <c r="AB47" i="263" s="1"/>
  <c r="AL47" i="263" s="1"/>
  <c r="AW47" i="263" s="1"/>
  <c r="BP48" i="263"/>
  <c r="M62" i="263"/>
  <c r="Z56" i="263" s="1"/>
  <c r="O62" i="263"/>
  <c r="Z58" i="263" s="1"/>
  <c r="W73" i="263"/>
  <c r="AB69" i="263" s="1"/>
  <c r="AL69" i="263" s="1"/>
  <c r="AW69" i="263" s="1"/>
  <c r="W18" i="265"/>
  <c r="AB14" i="265" s="1"/>
  <c r="AL14" i="265" s="1"/>
  <c r="AW14" i="265" s="1"/>
  <c r="BP16" i="265"/>
  <c r="S40" i="265"/>
  <c r="AA36" i="265" s="1"/>
  <c r="U62" i="266"/>
  <c r="AB56" i="266" s="1"/>
  <c r="AL56" i="266" s="1"/>
  <c r="AW56" i="266" s="1"/>
  <c r="O62" i="266"/>
  <c r="Z58" i="266" s="1"/>
  <c r="O73" i="266"/>
  <c r="Z69" i="266" s="1"/>
  <c r="T84" i="266"/>
  <c r="AA81" i="266" s="1"/>
  <c r="M62" i="271"/>
  <c r="Z56" i="271" s="1"/>
  <c r="W62" i="271"/>
  <c r="AB58" i="271" s="1"/>
  <c r="AL58" i="271" s="1"/>
  <c r="AW58" i="271" s="1"/>
  <c r="O73" i="271"/>
  <c r="Z69" i="271" s="1"/>
  <c r="M62" i="273"/>
  <c r="Z56" i="273" s="1"/>
  <c r="O62" i="273"/>
  <c r="Z58" i="273" s="1"/>
  <c r="W18" i="275"/>
  <c r="AB14" i="275" s="1"/>
  <c r="AL14" i="275" s="1"/>
  <c r="AW14" i="275" s="1"/>
  <c r="BP15" i="275"/>
  <c r="BP50" i="275"/>
  <c r="M62" i="275"/>
  <c r="Z56" i="275" s="1"/>
  <c r="T84" i="275"/>
  <c r="AA81" i="275" s="1"/>
  <c r="W51" i="276"/>
  <c r="AB47" i="276" s="1"/>
  <c r="AL47" i="276" s="1"/>
  <c r="AW47" i="276" s="1"/>
  <c r="M62" i="276"/>
  <c r="Z56" i="276" s="1"/>
  <c r="O62" i="276"/>
  <c r="Z58" i="276" s="1"/>
  <c r="T84" i="276"/>
  <c r="AA81" i="276" s="1"/>
  <c r="S51" i="280"/>
  <c r="AA47" i="280" s="1"/>
  <c r="T62" i="280"/>
  <c r="AA59" i="280" s="1"/>
  <c r="T95" i="281"/>
  <c r="AA92" i="281" s="1"/>
  <c r="N40" i="282"/>
  <c r="Z35" i="282" s="1"/>
  <c r="Q51" i="282"/>
  <c r="AA45" i="282" s="1"/>
  <c r="T62" i="282"/>
  <c r="AA59" i="282" s="1"/>
  <c r="R73" i="282"/>
  <c r="AA68" i="282" s="1"/>
  <c r="V40" i="284"/>
  <c r="AB35" i="284" s="1"/>
  <c r="AL35" i="284" s="1"/>
  <c r="AW35" i="284" s="1"/>
  <c r="R73" i="284"/>
  <c r="AA68" i="284" s="1"/>
  <c r="V40" i="285"/>
  <c r="AB35" i="285" s="1"/>
  <c r="AL35" i="285" s="1"/>
  <c r="AW35" i="285" s="1"/>
  <c r="Q51" i="285"/>
  <c r="AA45" i="285" s="1"/>
  <c r="T62" i="285"/>
  <c r="AA59" i="285" s="1"/>
  <c r="R73" i="285"/>
  <c r="AA68" i="285" s="1"/>
  <c r="V40" i="286"/>
  <c r="AB35" i="286" s="1"/>
  <c r="AL35" i="286" s="1"/>
  <c r="AW35" i="286" s="1"/>
  <c r="Q51" i="286"/>
  <c r="AA45" i="286" s="1"/>
  <c r="T62" i="286"/>
  <c r="AA59" i="286" s="1"/>
  <c r="BP26" i="287"/>
  <c r="V40" i="287"/>
  <c r="AB35" i="287" s="1"/>
  <c r="AL35" i="287" s="1"/>
  <c r="AW35" i="287" s="1"/>
  <c r="R62" i="287"/>
  <c r="AA57" i="287" s="1"/>
  <c r="H58" i="291"/>
  <c r="AI58" i="291"/>
  <c r="AT58" i="291" s="1"/>
  <c r="R84" i="291"/>
  <c r="AA79" i="291" s="1"/>
  <c r="O18" i="260"/>
  <c r="Z14" i="260" s="1"/>
  <c r="W18" i="260"/>
  <c r="AB14" i="260" s="1"/>
  <c r="AL14" i="260" s="1"/>
  <c r="AW14" i="260" s="1"/>
  <c r="M95" i="260"/>
  <c r="Z89" i="260" s="1"/>
  <c r="U95" i="260"/>
  <c r="AB89" i="260" s="1"/>
  <c r="AL89" i="260" s="1"/>
  <c r="AW89" i="260" s="1"/>
  <c r="P95" i="260"/>
  <c r="Z92" i="260" s="1"/>
  <c r="X95" i="260"/>
  <c r="AB92" i="260" s="1"/>
  <c r="AL92" i="260" s="1"/>
  <c r="AW92" i="260" s="1"/>
  <c r="Q18" i="261"/>
  <c r="AA12" i="261" s="1"/>
  <c r="S18" i="261"/>
  <c r="AA14" i="261" s="1"/>
  <c r="BP13" i="261"/>
  <c r="BP17" i="261"/>
  <c r="M29" i="261"/>
  <c r="Z23" i="261" s="1"/>
  <c r="U29" i="261"/>
  <c r="AB23" i="261" s="1"/>
  <c r="AL23" i="261" s="1"/>
  <c r="AW23" i="261" s="1"/>
  <c r="S29" i="261"/>
  <c r="AA25" i="261" s="1"/>
  <c r="R40" i="261"/>
  <c r="AA35" i="261" s="1"/>
  <c r="T40" i="261"/>
  <c r="AA37" i="261" s="1"/>
  <c r="M51" i="261"/>
  <c r="Z45" i="261" s="1"/>
  <c r="U51" i="261"/>
  <c r="AB45" i="261" s="1"/>
  <c r="AL45" i="261" s="1"/>
  <c r="AW45" i="261" s="1"/>
  <c r="P51" i="261"/>
  <c r="Z48" i="261" s="1"/>
  <c r="X51" i="261"/>
  <c r="AB48" i="261" s="1"/>
  <c r="AL48" i="261" s="1"/>
  <c r="AW48" i="261" s="1"/>
  <c r="N62" i="261"/>
  <c r="Z57" i="261" s="1"/>
  <c r="V62" i="261"/>
  <c r="AB57" i="261" s="1"/>
  <c r="AL57" i="261" s="1"/>
  <c r="AW57" i="261" s="1"/>
  <c r="P62" i="261"/>
  <c r="Z59" i="261" s="1"/>
  <c r="X62" i="261"/>
  <c r="AB59" i="261" s="1"/>
  <c r="AL59" i="261" s="1"/>
  <c r="AW59" i="261" s="1"/>
  <c r="N73" i="261"/>
  <c r="Z68" i="261" s="1"/>
  <c r="V73" i="261"/>
  <c r="AB68" i="261" s="1"/>
  <c r="AL68" i="261" s="1"/>
  <c r="AW68" i="261" s="1"/>
  <c r="P73" i="261"/>
  <c r="Z70" i="261" s="1"/>
  <c r="X73" i="261"/>
  <c r="AB70" i="261" s="1"/>
  <c r="AL70" i="261" s="1"/>
  <c r="AW70" i="261" s="1"/>
  <c r="R84" i="261"/>
  <c r="AA79" i="261" s="1"/>
  <c r="O84" i="261"/>
  <c r="Z80" i="261" s="1"/>
  <c r="W84" i="261"/>
  <c r="AB80" i="261" s="1"/>
  <c r="AL80" i="261" s="1"/>
  <c r="AW80" i="261" s="1"/>
  <c r="N18" i="262"/>
  <c r="Z13" i="262" s="1"/>
  <c r="V18" i="262"/>
  <c r="AB13" i="262" s="1"/>
  <c r="AL13" i="262" s="1"/>
  <c r="AW13" i="262" s="1"/>
  <c r="R40" i="262"/>
  <c r="AA35" i="262" s="1"/>
  <c r="M51" i="262"/>
  <c r="Z45" i="262" s="1"/>
  <c r="U51" i="262"/>
  <c r="AB45" i="262" s="1"/>
  <c r="AL45" i="262" s="1"/>
  <c r="AW45" i="262" s="1"/>
  <c r="P62" i="262"/>
  <c r="Z59" i="262" s="1"/>
  <c r="X62" i="262"/>
  <c r="AB59" i="262" s="1"/>
  <c r="AL59" i="262" s="1"/>
  <c r="AW59" i="262" s="1"/>
  <c r="N73" i="262"/>
  <c r="Z68" i="262" s="1"/>
  <c r="V73" i="262"/>
  <c r="AB68" i="262" s="1"/>
  <c r="AL68" i="262" s="1"/>
  <c r="AW68" i="262" s="1"/>
  <c r="R84" i="262"/>
  <c r="AA79" i="262" s="1"/>
  <c r="M95" i="262"/>
  <c r="Z89" i="262" s="1"/>
  <c r="U95" i="262"/>
  <c r="AB89" i="262" s="1"/>
  <c r="AL89" i="262" s="1"/>
  <c r="AW89" i="262" s="1"/>
  <c r="P18" i="263"/>
  <c r="Z15" i="263" s="1"/>
  <c r="X18" i="263"/>
  <c r="AB15" i="263" s="1"/>
  <c r="AL15" i="263" s="1"/>
  <c r="AW15" i="263" s="1"/>
  <c r="R29" i="263"/>
  <c r="AA24" i="263" s="1"/>
  <c r="P29" i="263"/>
  <c r="Z26" i="263" s="1"/>
  <c r="X29" i="263"/>
  <c r="AB26" i="263" s="1"/>
  <c r="AL26" i="263" s="1"/>
  <c r="AW26" i="263" s="1"/>
  <c r="CK30" i="263"/>
  <c r="T40" i="263"/>
  <c r="AA37" i="263" s="1"/>
  <c r="P51" i="263"/>
  <c r="Z48" i="263" s="1"/>
  <c r="X51" i="263"/>
  <c r="AB48" i="263" s="1"/>
  <c r="AL48" i="263" s="1"/>
  <c r="AW48" i="263" s="1"/>
  <c r="P73" i="263"/>
  <c r="Z70" i="263" s="1"/>
  <c r="X73" i="263"/>
  <c r="AB70" i="263" s="1"/>
  <c r="AL70" i="263" s="1"/>
  <c r="AW70" i="263" s="1"/>
  <c r="O84" i="263"/>
  <c r="Z80" i="263" s="1"/>
  <c r="W84" i="263"/>
  <c r="AB80" i="263" s="1"/>
  <c r="AL80" i="263" s="1"/>
  <c r="AW80" i="263" s="1"/>
  <c r="M95" i="264"/>
  <c r="Z89" i="264" s="1"/>
  <c r="U95" i="264"/>
  <c r="AB89" i="264" s="1"/>
  <c r="AL89" i="264" s="1"/>
  <c r="AW89" i="264" s="1"/>
  <c r="P18" i="265"/>
  <c r="Z15" i="265" s="1"/>
  <c r="X18" i="265"/>
  <c r="AB15" i="265" s="1"/>
  <c r="AL15" i="265" s="1"/>
  <c r="AW15" i="265" s="1"/>
  <c r="R29" i="265"/>
  <c r="AA24" i="265" s="1"/>
  <c r="P29" i="265"/>
  <c r="Z26" i="265" s="1"/>
  <c r="X29" i="265"/>
  <c r="AB26" i="265" s="1"/>
  <c r="AL26" i="265" s="1"/>
  <c r="AW26" i="265" s="1"/>
  <c r="CK30" i="265"/>
  <c r="T40" i="265"/>
  <c r="AA37" i="265" s="1"/>
  <c r="M95" i="265"/>
  <c r="Z89" i="265" s="1"/>
  <c r="U95" i="265"/>
  <c r="AB89" i="265" s="1"/>
  <c r="AL89" i="265" s="1"/>
  <c r="AW89" i="265" s="1"/>
  <c r="P95" i="265"/>
  <c r="Z92" i="265" s="1"/>
  <c r="X95" i="265"/>
  <c r="AB92" i="265" s="1"/>
  <c r="AL92" i="265" s="1"/>
  <c r="AW92" i="265" s="1"/>
  <c r="N18" i="266"/>
  <c r="Z13" i="266" s="1"/>
  <c r="V18" i="266"/>
  <c r="AB13" i="266" s="1"/>
  <c r="AL13" i="266" s="1"/>
  <c r="AW13" i="266" s="1"/>
  <c r="P18" i="266"/>
  <c r="Z15" i="266" s="1"/>
  <c r="X18" i="266"/>
  <c r="AB15" i="266" s="1"/>
  <c r="AL15" i="266" s="1"/>
  <c r="AW15" i="266" s="1"/>
  <c r="R29" i="266"/>
  <c r="AA24" i="266" s="1"/>
  <c r="P29" i="266"/>
  <c r="Z26" i="266" s="1"/>
  <c r="X29" i="266"/>
  <c r="AB26" i="266" s="1"/>
  <c r="AL26" i="266" s="1"/>
  <c r="AW26" i="266" s="1"/>
  <c r="CK30" i="266"/>
  <c r="R40" i="266"/>
  <c r="AA35" i="266" s="1"/>
  <c r="T40" i="266"/>
  <c r="AA37" i="266" s="1"/>
  <c r="M51" i="266"/>
  <c r="Z45" i="266" s="1"/>
  <c r="U51" i="266"/>
  <c r="AB45" i="266" s="1"/>
  <c r="AL45" i="266" s="1"/>
  <c r="AW45" i="266" s="1"/>
  <c r="P51" i="266"/>
  <c r="Z48" i="266" s="1"/>
  <c r="BP16" i="260"/>
  <c r="O62" i="261"/>
  <c r="Z58" i="261" s="1"/>
  <c r="BP92" i="261"/>
  <c r="BP14" i="263"/>
  <c r="O73" i="263"/>
  <c r="Z69" i="263" s="1"/>
  <c r="BP80" i="263"/>
  <c r="R84" i="260"/>
  <c r="AA79" i="260" s="1"/>
  <c r="N95" i="260"/>
  <c r="Z90" i="260" s="1"/>
  <c r="V95" i="260"/>
  <c r="AB90" i="260" s="1"/>
  <c r="AL90" i="260" s="1"/>
  <c r="AW90" i="260" s="1"/>
  <c r="T18" i="261"/>
  <c r="AA15" i="261" s="1"/>
  <c r="N29" i="261"/>
  <c r="Z24" i="261" s="1"/>
  <c r="V29" i="261"/>
  <c r="AB24" i="261" s="1"/>
  <c r="AL24" i="261" s="1"/>
  <c r="AW24" i="261" s="1"/>
  <c r="T29" i="261"/>
  <c r="AA26" i="261" s="1"/>
  <c r="M40" i="261"/>
  <c r="Z34" i="261" s="1"/>
  <c r="U40" i="261"/>
  <c r="AB34" i="261" s="1"/>
  <c r="AL34" i="261" s="1"/>
  <c r="AW34" i="261" s="1"/>
  <c r="Q73" i="261"/>
  <c r="AA67" i="261" s="1"/>
  <c r="M84" i="261"/>
  <c r="Z78" i="261" s="1"/>
  <c r="U84" i="261"/>
  <c r="AB78" i="261" s="1"/>
  <c r="AL78" i="261" s="1"/>
  <c r="AW78" i="261" s="1"/>
  <c r="N95" i="261"/>
  <c r="Z90" i="261" s="1"/>
  <c r="V95" i="261"/>
  <c r="AB90" i="261" s="1"/>
  <c r="AL90" i="261" s="1"/>
  <c r="AW90" i="261" s="1"/>
  <c r="Q18" i="262"/>
  <c r="AA12" i="262" s="1"/>
  <c r="S18" i="262"/>
  <c r="AA14" i="262" s="1"/>
  <c r="BP13" i="262"/>
  <c r="M29" i="262"/>
  <c r="Z23" i="262" s="1"/>
  <c r="U29" i="262"/>
  <c r="AB23" i="262" s="1"/>
  <c r="AL23" i="262" s="1"/>
  <c r="AW23" i="262" s="1"/>
  <c r="M40" i="262"/>
  <c r="Z34" i="262" s="1"/>
  <c r="U40" i="262"/>
  <c r="AB34" i="262" s="1"/>
  <c r="AL34" i="262" s="1"/>
  <c r="AW34" i="262" s="1"/>
  <c r="O40" i="262"/>
  <c r="Z36" i="262" s="1"/>
  <c r="W40" i="262"/>
  <c r="AB36" i="262" s="1"/>
  <c r="AL36" i="262" s="1"/>
  <c r="AW36" i="262" s="1"/>
  <c r="S51" i="262"/>
  <c r="AA47" i="262" s="1"/>
  <c r="Q62" i="262"/>
  <c r="AA56" i="262" s="1"/>
  <c r="Q73" i="262"/>
  <c r="AA67" i="262" s="1"/>
  <c r="S73" i="262"/>
  <c r="AA69" i="262" s="1"/>
  <c r="M84" i="262"/>
  <c r="Z78" i="262" s="1"/>
  <c r="U84" i="262"/>
  <c r="AB78" i="262" s="1"/>
  <c r="AL78" i="262" s="1"/>
  <c r="AW78" i="262" s="1"/>
  <c r="P84" i="262"/>
  <c r="Z81" i="262" s="1"/>
  <c r="X84" i="262"/>
  <c r="AB81" i="262" s="1"/>
  <c r="AL81" i="262" s="1"/>
  <c r="AW81" i="262" s="1"/>
  <c r="M29" i="263"/>
  <c r="Z23" i="263" s="1"/>
  <c r="U29" i="263"/>
  <c r="AB23" i="263" s="1"/>
  <c r="AL23" i="263" s="1"/>
  <c r="AW23" i="263" s="1"/>
  <c r="N95" i="263"/>
  <c r="Z90" i="263" s="1"/>
  <c r="V95" i="263"/>
  <c r="AB90" i="263" s="1"/>
  <c r="AL90" i="263" s="1"/>
  <c r="AW90" i="263" s="1"/>
  <c r="S95" i="263"/>
  <c r="AA91" i="263" s="1"/>
  <c r="Q18" i="264"/>
  <c r="AA12" i="264" s="1"/>
  <c r="S18" i="264"/>
  <c r="AA14" i="264" s="1"/>
  <c r="BP13" i="264"/>
  <c r="M29" i="264"/>
  <c r="Z23" i="264" s="1"/>
  <c r="U29" i="264"/>
  <c r="AB23" i="264" s="1"/>
  <c r="AL23" i="264" s="1"/>
  <c r="AW23" i="264" s="1"/>
  <c r="M40" i="264"/>
  <c r="Z34" i="264" s="1"/>
  <c r="U40" i="264"/>
  <c r="AB34" i="264" s="1"/>
  <c r="AL34" i="264" s="1"/>
  <c r="AW34" i="264" s="1"/>
  <c r="O40" i="264"/>
  <c r="Z36" i="264" s="1"/>
  <c r="W40" i="264"/>
  <c r="AB36" i="264" s="1"/>
  <c r="AL36" i="264" s="1"/>
  <c r="AW36" i="264" s="1"/>
  <c r="BP37" i="264"/>
  <c r="S51" i="264"/>
  <c r="AA47" i="264" s="1"/>
  <c r="Q62" i="264"/>
  <c r="AA56" i="264" s="1"/>
  <c r="BP59" i="264"/>
  <c r="Q73" i="264"/>
  <c r="AA67" i="264" s="1"/>
  <c r="M84" i="264"/>
  <c r="Z78" i="264" s="1"/>
  <c r="U84" i="264"/>
  <c r="AB78" i="264" s="1"/>
  <c r="AL78" i="264" s="1"/>
  <c r="AW78" i="264" s="1"/>
  <c r="P84" i="264"/>
  <c r="Z81" i="264" s="1"/>
  <c r="X84" i="264"/>
  <c r="AB81" i="264" s="1"/>
  <c r="AL81" i="264" s="1"/>
  <c r="AW81" i="264" s="1"/>
  <c r="BP82" i="264"/>
  <c r="M29" i="265"/>
  <c r="Z23" i="265" s="1"/>
  <c r="U29" i="265"/>
  <c r="AB23" i="265" s="1"/>
  <c r="AL23" i="265" s="1"/>
  <c r="AW23" i="265" s="1"/>
  <c r="N95" i="265"/>
  <c r="Z90" i="265" s="1"/>
  <c r="V95" i="265"/>
  <c r="AB90" i="265" s="1"/>
  <c r="AL90" i="265" s="1"/>
  <c r="AW90" i="265" s="1"/>
  <c r="S95" i="265"/>
  <c r="AA91" i="265" s="1"/>
  <c r="Q18" i="266"/>
  <c r="AA12" i="266" s="1"/>
  <c r="M29" i="266"/>
  <c r="Z23" i="266" s="1"/>
  <c r="U29" i="266"/>
  <c r="AB23" i="266" s="1"/>
  <c r="AL23" i="266" s="1"/>
  <c r="AW23" i="266" s="1"/>
  <c r="M40" i="266"/>
  <c r="Z34" i="266" s="1"/>
  <c r="U40" i="266"/>
  <c r="AB34" i="266" s="1"/>
  <c r="AL34" i="266" s="1"/>
  <c r="AW34" i="266" s="1"/>
  <c r="N95" i="266"/>
  <c r="Z90" i="266" s="1"/>
  <c r="V95" i="266"/>
  <c r="AB90" i="266" s="1"/>
  <c r="AL90" i="266" s="1"/>
  <c r="AW90" i="266" s="1"/>
  <c r="S95" i="266"/>
  <c r="AA91" i="266" s="1"/>
  <c r="Q18" i="267"/>
  <c r="AA12" i="267" s="1"/>
  <c r="S18" i="267"/>
  <c r="AA14" i="267" s="1"/>
  <c r="M29" i="267"/>
  <c r="Z23" i="267" s="1"/>
  <c r="U29" i="267"/>
  <c r="AB23" i="267" s="1"/>
  <c r="AL23" i="267" s="1"/>
  <c r="AW23" i="267" s="1"/>
  <c r="M40" i="267"/>
  <c r="Z34" i="267" s="1"/>
  <c r="U40" i="267"/>
  <c r="AB34" i="267" s="1"/>
  <c r="AL34" i="267" s="1"/>
  <c r="AW34" i="267" s="1"/>
  <c r="Q73" i="267"/>
  <c r="AA67" i="267" s="1"/>
  <c r="M84" i="267"/>
  <c r="Z78" i="267" s="1"/>
  <c r="U84" i="267"/>
  <c r="AB78" i="267" s="1"/>
  <c r="AL78" i="267" s="1"/>
  <c r="AW78" i="267" s="1"/>
  <c r="BP82" i="268"/>
  <c r="N95" i="268"/>
  <c r="Z90" i="268" s="1"/>
  <c r="V95" i="268"/>
  <c r="AB90" i="268" s="1"/>
  <c r="AL90" i="268" s="1"/>
  <c r="AW90" i="268" s="1"/>
  <c r="S95" i="268"/>
  <c r="AA91" i="268" s="1"/>
  <c r="Q18" i="269"/>
  <c r="AA12" i="269" s="1"/>
  <c r="M29" i="269"/>
  <c r="Z23" i="269" s="1"/>
  <c r="U29" i="269"/>
  <c r="AB23" i="269" s="1"/>
  <c r="AL23" i="269" s="1"/>
  <c r="AW23" i="269" s="1"/>
  <c r="M40" i="269"/>
  <c r="Z34" i="269" s="1"/>
  <c r="U40" i="269"/>
  <c r="AB34" i="269" s="1"/>
  <c r="AL34" i="269" s="1"/>
  <c r="AW34" i="269" s="1"/>
  <c r="Q73" i="269"/>
  <c r="AA67" i="269" s="1"/>
  <c r="M84" i="269"/>
  <c r="Z78" i="269" s="1"/>
  <c r="U84" i="269"/>
  <c r="AB78" i="269" s="1"/>
  <c r="AL78" i="269" s="1"/>
  <c r="AW78" i="269" s="1"/>
  <c r="M95" i="270"/>
  <c r="Z89" i="270" s="1"/>
  <c r="U95" i="270"/>
  <c r="AB89" i="270" s="1"/>
  <c r="AL89" i="270" s="1"/>
  <c r="AW89" i="270" s="1"/>
  <c r="Q18" i="271"/>
  <c r="AA12" i="271" s="1"/>
  <c r="M29" i="271"/>
  <c r="Z23" i="271" s="1"/>
  <c r="U29" i="271"/>
  <c r="AB23" i="271" s="1"/>
  <c r="AL23" i="271" s="1"/>
  <c r="AW23" i="271" s="1"/>
  <c r="M40" i="271"/>
  <c r="Z34" i="271" s="1"/>
  <c r="U40" i="271"/>
  <c r="AB34" i="271" s="1"/>
  <c r="AL34" i="271" s="1"/>
  <c r="AW34" i="271" s="1"/>
  <c r="N95" i="271"/>
  <c r="Z90" i="271" s="1"/>
  <c r="V95" i="271"/>
  <c r="AB90" i="271" s="1"/>
  <c r="AL90" i="271" s="1"/>
  <c r="AW90" i="271" s="1"/>
  <c r="S95" i="271"/>
  <c r="AA91" i="271" s="1"/>
  <c r="BP94" i="271"/>
  <c r="Q18" i="272"/>
  <c r="AA12" i="272" s="1"/>
  <c r="S18" i="272"/>
  <c r="AA14" i="272" s="1"/>
  <c r="BP13" i="272"/>
  <c r="BP17" i="272"/>
  <c r="M29" i="272"/>
  <c r="Z23" i="272" s="1"/>
  <c r="U29" i="272"/>
  <c r="AB23" i="272" s="1"/>
  <c r="AL23" i="272" s="1"/>
  <c r="AW23" i="272" s="1"/>
  <c r="M40" i="272"/>
  <c r="Z34" i="272" s="1"/>
  <c r="U40" i="272"/>
  <c r="AB34" i="272" s="1"/>
  <c r="AL34" i="272" s="1"/>
  <c r="AW34" i="272" s="1"/>
  <c r="BP38" i="272"/>
  <c r="Q62" i="272"/>
  <c r="AA56" i="272" s="1"/>
  <c r="Q73" i="272"/>
  <c r="AA67" i="272" s="1"/>
  <c r="M84" i="272"/>
  <c r="Z78" i="272" s="1"/>
  <c r="U84" i="272"/>
  <c r="AB78" i="272" s="1"/>
  <c r="AL78" i="272" s="1"/>
  <c r="AW78" i="272" s="1"/>
  <c r="P84" i="272"/>
  <c r="Z81" i="272" s="1"/>
  <c r="BP82" i="272"/>
  <c r="N95" i="272"/>
  <c r="Z90" i="272" s="1"/>
  <c r="V95" i="272"/>
  <c r="AB90" i="272" s="1"/>
  <c r="AL90" i="272" s="1"/>
  <c r="AW90" i="272" s="1"/>
  <c r="Q18" i="273"/>
  <c r="AA12" i="273" s="1"/>
  <c r="M29" i="273"/>
  <c r="Z23" i="273" s="1"/>
  <c r="U29" i="273"/>
  <c r="AB23" i="273" s="1"/>
  <c r="AL23" i="273" s="1"/>
  <c r="AW23" i="273" s="1"/>
  <c r="M40" i="273"/>
  <c r="Z34" i="273" s="1"/>
  <c r="U40" i="273"/>
  <c r="AB34" i="273" s="1"/>
  <c r="AL34" i="273" s="1"/>
  <c r="AW34" i="273" s="1"/>
  <c r="M84" i="273"/>
  <c r="Z78" i="273" s="1"/>
  <c r="U84" i="273"/>
  <c r="AB78" i="273" s="1"/>
  <c r="AL78" i="273" s="1"/>
  <c r="AW78" i="273" s="1"/>
  <c r="N95" i="273"/>
  <c r="Z90" i="273" s="1"/>
  <c r="V95" i="273"/>
  <c r="AB90" i="273" s="1"/>
  <c r="AL90" i="273" s="1"/>
  <c r="AW90" i="273" s="1"/>
  <c r="Q18" i="274"/>
  <c r="AA12" i="274" s="1"/>
  <c r="M40" i="274"/>
  <c r="Z34" i="274" s="1"/>
  <c r="U40" i="274"/>
  <c r="AB34" i="274" s="1"/>
  <c r="AL34" i="274" s="1"/>
  <c r="AW34" i="274" s="1"/>
  <c r="S51" i="274"/>
  <c r="AA47" i="274" s="1"/>
  <c r="Q62" i="274"/>
  <c r="AA56" i="274" s="1"/>
  <c r="Q73" i="274"/>
  <c r="AA67" i="274" s="1"/>
  <c r="M84" i="274"/>
  <c r="Z78" i="274" s="1"/>
  <c r="U84" i="274"/>
  <c r="AB78" i="274" s="1"/>
  <c r="AL78" i="274" s="1"/>
  <c r="AW78" i="274" s="1"/>
  <c r="N95" i="274"/>
  <c r="Z90" i="274" s="1"/>
  <c r="V95" i="274"/>
  <c r="AB90" i="274" s="1"/>
  <c r="AL90" i="274" s="1"/>
  <c r="AW90" i="274" s="1"/>
  <c r="S95" i="274"/>
  <c r="AA91" i="274" s="1"/>
  <c r="BP94" i="274"/>
  <c r="N95" i="275"/>
  <c r="Z90" i="275" s="1"/>
  <c r="V95" i="275"/>
  <c r="AB90" i="275" s="1"/>
  <c r="AL90" i="275" s="1"/>
  <c r="AW90" i="275" s="1"/>
  <c r="S95" i="275"/>
  <c r="AA91" i="275" s="1"/>
  <c r="BP90" i="275"/>
  <c r="Q18" i="276"/>
  <c r="AA12" i="276" s="1"/>
  <c r="S18" i="276"/>
  <c r="AA14" i="276" s="1"/>
  <c r="BP17" i="276"/>
  <c r="M29" i="276"/>
  <c r="Z23" i="276" s="1"/>
  <c r="U29" i="276"/>
  <c r="AB23" i="276" s="1"/>
  <c r="AL23" i="276" s="1"/>
  <c r="AW23" i="276" s="1"/>
  <c r="M40" i="276"/>
  <c r="Z34" i="276" s="1"/>
  <c r="U40" i="276"/>
  <c r="AB34" i="276" s="1"/>
  <c r="AL34" i="276" s="1"/>
  <c r="AW34" i="276" s="1"/>
  <c r="O40" i="276"/>
  <c r="Z36" i="276" s="1"/>
  <c r="W40" i="276"/>
  <c r="AB36" i="276" s="1"/>
  <c r="AL36" i="276" s="1"/>
  <c r="AW36" i="276" s="1"/>
  <c r="BP38" i="276"/>
  <c r="BP39" i="276"/>
  <c r="Q73" i="276"/>
  <c r="AA67" i="276" s="1"/>
  <c r="M84" i="276"/>
  <c r="Z78" i="276" s="1"/>
  <c r="U84" i="276"/>
  <c r="AB78" i="276" s="1"/>
  <c r="AL78" i="276" s="1"/>
  <c r="AW78" i="276" s="1"/>
  <c r="BP82" i="276"/>
  <c r="N95" i="276"/>
  <c r="Z90" i="276" s="1"/>
  <c r="V95" i="276"/>
  <c r="AB90" i="276" s="1"/>
  <c r="AL90" i="276" s="1"/>
  <c r="AW90" i="276" s="1"/>
  <c r="Q18" i="277"/>
  <c r="AA12" i="277" s="1"/>
  <c r="M40" i="277"/>
  <c r="Z34" i="277" s="1"/>
  <c r="U40" i="277"/>
  <c r="AB34" i="277" s="1"/>
  <c r="AL34" i="277" s="1"/>
  <c r="AW34" i="277" s="1"/>
  <c r="S51" i="277"/>
  <c r="AA47" i="277" s="1"/>
  <c r="Q62" i="277"/>
  <c r="AA56" i="277" s="1"/>
  <c r="Q73" i="277"/>
  <c r="AA67" i="277" s="1"/>
  <c r="M84" i="277"/>
  <c r="Z78" i="277" s="1"/>
  <c r="U84" i="277"/>
  <c r="AB78" i="277" s="1"/>
  <c r="AL78" i="277" s="1"/>
  <c r="AW78" i="277" s="1"/>
  <c r="N95" i="277"/>
  <c r="Z90" i="277" s="1"/>
  <c r="V95" i="277"/>
  <c r="AB90" i="277" s="1"/>
  <c r="AL90" i="277" s="1"/>
  <c r="AW90" i="277" s="1"/>
  <c r="Q18" i="278"/>
  <c r="AA12" i="278" s="1"/>
  <c r="M29" i="278"/>
  <c r="Z23" i="278" s="1"/>
  <c r="U29" i="278"/>
  <c r="AB23" i="278" s="1"/>
  <c r="AL23" i="278" s="1"/>
  <c r="AW23" i="278" s="1"/>
  <c r="M40" i="278"/>
  <c r="Z34" i="278" s="1"/>
  <c r="U40" i="278"/>
  <c r="AB34" i="278" s="1"/>
  <c r="AL34" i="278" s="1"/>
  <c r="AW34" i="278" s="1"/>
  <c r="Q73" i="278"/>
  <c r="AA67" i="278" s="1"/>
  <c r="M84" i="278"/>
  <c r="Z78" i="278" s="1"/>
  <c r="U84" i="278"/>
  <c r="AB78" i="278" s="1"/>
  <c r="AL78" i="278" s="1"/>
  <c r="AW78" i="278" s="1"/>
  <c r="N95" i="278"/>
  <c r="Z90" i="278" s="1"/>
  <c r="V95" i="278"/>
  <c r="AB90" i="278" s="1"/>
  <c r="AL90" i="278" s="1"/>
  <c r="AW90" i="278" s="1"/>
  <c r="Q18" i="279"/>
  <c r="AA12" i="279" s="1"/>
  <c r="M40" i="279"/>
  <c r="Z34" i="279" s="1"/>
  <c r="U40" i="279"/>
  <c r="AB34" i="279" s="1"/>
  <c r="AL34" i="279" s="1"/>
  <c r="AW34" i="279" s="1"/>
  <c r="S51" i="279"/>
  <c r="AA47" i="279" s="1"/>
  <c r="Q62" i="279"/>
  <c r="AA56" i="279" s="1"/>
  <c r="Q73" i="279"/>
  <c r="AA67" i="279" s="1"/>
  <c r="M84" i="279"/>
  <c r="Z78" i="279" s="1"/>
  <c r="U84" i="279"/>
  <c r="AB78" i="279" s="1"/>
  <c r="AL78" i="279" s="1"/>
  <c r="AW78" i="279" s="1"/>
  <c r="N95" i="279"/>
  <c r="Z90" i="279" s="1"/>
  <c r="V95" i="279"/>
  <c r="AB90" i="279" s="1"/>
  <c r="AL90" i="279" s="1"/>
  <c r="AW90" i="279" s="1"/>
  <c r="S95" i="279"/>
  <c r="AA91" i="279" s="1"/>
  <c r="N18" i="280"/>
  <c r="Z13" i="280" s="1"/>
  <c r="V18" i="280"/>
  <c r="AB13" i="280" s="1"/>
  <c r="AL13" i="280" s="1"/>
  <c r="AW13" i="280" s="1"/>
  <c r="S18" i="280"/>
  <c r="AA14" i="280" s="1"/>
  <c r="R29" i="280"/>
  <c r="AA24" i="280" s="1"/>
  <c r="O29" i="280"/>
  <c r="Z25" i="280" s="1"/>
  <c r="W29" i="280"/>
  <c r="AB25" i="280" s="1"/>
  <c r="AL25" i="280" s="1"/>
  <c r="AW25" i="280" s="1"/>
  <c r="N40" i="280"/>
  <c r="Z35" i="280" s="1"/>
  <c r="V40" i="280"/>
  <c r="AB35" i="280" s="1"/>
  <c r="AL35" i="280" s="1"/>
  <c r="AW35" i="280" s="1"/>
  <c r="S40" i="280"/>
  <c r="AA36" i="280" s="1"/>
  <c r="Q73" i="280"/>
  <c r="AA67" i="280" s="1"/>
  <c r="BP83" i="280"/>
  <c r="R95" i="280"/>
  <c r="AA90" i="280" s="1"/>
  <c r="P18" i="281"/>
  <c r="Z15" i="281" s="1"/>
  <c r="X18" i="281"/>
  <c r="AB15" i="281" s="1"/>
  <c r="AL15" i="281" s="1"/>
  <c r="AW15" i="281" s="1"/>
  <c r="R29" i="281"/>
  <c r="AA24" i="281" s="1"/>
  <c r="T40" i="281"/>
  <c r="AA37" i="281" s="1"/>
  <c r="X51" i="266"/>
  <c r="AB48" i="266" s="1"/>
  <c r="AL48" i="266" s="1"/>
  <c r="AW48" i="266" s="1"/>
  <c r="BP50" i="266"/>
  <c r="P73" i="266"/>
  <c r="Z70" i="266" s="1"/>
  <c r="X73" i="266"/>
  <c r="AB70" i="266" s="1"/>
  <c r="AL70" i="266" s="1"/>
  <c r="AW70" i="266" s="1"/>
  <c r="O84" i="266"/>
  <c r="Z80" i="266" s="1"/>
  <c r="W84" i="266"/>
  <c r="AB80" i="266" s="1"/>
  <c r="AL80" i="266" s="1"/>
  <c r="AW80" i="266" s="1"/>
  <c r="R40" i="267"/>
  <c r="AA35" i="267" s="1"/>
  <c r="T40" i="267"/>
  <c r="AA37" i="267" s="1"/>
  <c r="M51" i="267"/>
  <c r="Z45" i="267" s="1"/>
  <c r="U51" i="267"/>
  <c r="AB45" i="267" s="1"/>
  <c r="AL45" i="267" s="1"/>
  <c r="AW45" i="267" s="1"/>
  <c r="P51" i="267"/>
  <c r="Z48" i="267" s="1"/>
  <c r="X51" i="267"/>
  <c r="AB48" i="267" s="1"/>
  <c r="AL48" i="267" s="1"/>
  <c r="AW48" i="267" s="1"/>
  <c r="N62" i="267"/>
  <c r="Z57" i="267" s="1"/>
  <c r="V62" i="267"/>
  <c r="AB57" i="267" s="1"/>
  <c r="AL57" i="267" s="1"/>
  <c r="AW57" i="267" s="1"/>
  <c r="P62" i="267"/>
  <c r="Z59" i="267" s="1"/>
  <c r="X62" i="267"/>
  <c r="AB59" i="267" s="1"/>
  <c r="AL59" i="267" s="1"/>
  <c r="AW59" i="267" s="1"/>
  <c r="N73" i="267"/>
  <c r="Z68" i="267" s="1"/>
  <c r="V73" i="267"/>
  <c r="AB68" i="267" s="1"/>
  <c r="AL68" i="267" s="1"/>
  <c r="AW68" i="267" s="1"/>
  <c r="P73" i="267"/>
  <c r="Z70" i="267" s="1"/>
  <c r="X73" i="267"/>
  <c r="AB70" i="267" s="1"/>
  <c r="AL70" i="267" s="1"/>
  <c r="AW70" i="267" s="1"/>
  <c r="R84" i="267"/>
  <c r="AA79" i="267" s="1"/>
  <c r="O84" i="267"/>
  <c r="Z80" i="267" s="1"/>
  <c r="W84" i="267"/>
  <c r="AB80" i="267" s="1"/>
  <c r="AL80" i="267" s="1"/>
  <c r="AW80" i="267" s="1"/>
  <c r="BP80" i="267"/>
  <c r="BP81" i="267"/>
  <c r="CK30" i="268"/>
  <c r="M95" i="268"/>
  <c r="Z89" i="268" s="1"/>
  <c r="U95" i="268"/>
  <c r="AB89" i="268" s="1"/>
  <c r="AL89" i="268" s="1"/>
  <c r="AW89" i="268" s="1"/>
  <c r="P95" i="268"/>
  <c r="Z92" i="268" s="1"/>
  <c r="X95" i="268"/>
  <c r="AB92" i="268" s="1"/>
  <c r="AL92" i="268" s="1"/>
  <c r="AW92" i="268" s="1"/>
  <c r="N18" i="269"/>
  <c r="Z13" i="269" s="1"/>
  <c r="V18" i="269"/>
  <c r="AB13" i="269" s="1"/>
  <c r="AL13" i="269" s="1"/>
  <c r="AW13" i="269" s="1"/>
  <c r="P18" i="269"/>
  <c r="Z15" i="269" s="1"/>
  <c r="X18" i="269"/>
  <c r="AB15" i="269" s="1"/>
  <c r="AL15" i="269" s="1"/>
  <c r="AW15" i="269" s="1"/>
  <c r="R29" i="269"/>
  <c r="AA24" i="269" s="1"/>
  <c r="P29" i="269"/>
  <c r="Z26" i="269" s="1"/>
  <c r="X29" i="269"/>
  <c r="AB26" i="269" s="1"/>
  <c r="AL26" i="269" s="1"/>
  <c r="AW26" i="269" s="1"/>
  <c r="CK30" i="269"/>
  <c r="R40" i="269"/>
  <c r="AA35" i="269" s="1"/>
  <c r="T40" i="269"/>
  <c r="AA37" i="269" s="1"/>
  <c r="M51" i="269"/>
  <c r="Z45" i="269" s="1"/>
  <c r="U51" i="269"/>
  <c r="AB45" i="269" s="1"/>
  <c r="AL45" i="269" s="1"/>
  <c r="AW45" i="269" s="1"/>
  <c r="P51" i="269"/>
  <c r="Z48" i="269" s="1"/>
  <c r="X51" i="269"/>
  <c r="AB48" i="269" s="1"/>
  <c r="AL48" i="269" s="1"/>
  <c r="AW48" i="269" s="1"/>
  <c r="N62" i="269"/>
  <c r="Z57" i="269" s="1"/>
  <c r="V62" i="269"/>
  <c r="AB57" i="269" s="1"/>
  <c r="AL57" i="269" s="1"/>
  <c r="AW57" i="269" s="1"/>
  <c r="P62" i="269"/>
  <c r="Z59" i="269" s="1"/>
  <c r="X62" i="269"/>
  <c r="AB59" i="269" s="1"/>
  <c r="AL59" i="269" s="1"/>
  <c r="AW59" i="269" s="1"/>
  <c r="N73" i="269"/>
  <c r="Z68" i="269" s="1"/>
  <c r="V73" i="269"/>
  <c r="AB68" i="269" s="1"/>
  <c r="AL68" i="269" s="1"/>
  <c r="AW68" i="269" s="1"/>
  <c r="P73" i="269"/>
  <c r="Z70" i="269" s="1"/>
  <c r="X73" i="269"/>
  <c r="AB70" i="269" s="1"/>
  <c r="AL70" i="269" s="1"/>
  <c r="AW70" i="269" s="1"/>
  <c r="R84" i="269"/>
  <c r="AA79" i="269" s="1"/>
  <c r="O84" i="269"/>
  <c r="Z80" i="269" s="1"/>
  <c r="W84" i="269"/>
  <c r="AB80" i="269" s="1"/>
  <c r="AL80" i="269" s="1"/>
  <c r="AW80" i="269" s="1"/>
  <c r="R95" i="270"/>
  <c r="AA90" i="270" s="1"/>
  <c r="O95" i="270"/>
  <c r="Z91" i="270" s="1"/>
  <c r="W95" i="270"/>
  <c r="AB91" i="270" s="1"/>
  <c r="AL91" i="270" s="1"/>
  <c r="AW91" i="270" s="1"/>
  <c r="N18" i="271"/>
  <c r="Z13" i="271" s="1"/>
  <c r="V18" i="271"/>
  <c r="AB13" i="271" s="1"/>
  <c r="AL13" i="271" s="1"/>
  <c r="AW13" i="271" s="1"/>
  <c r="P18" i="271"/>
  <c r="Z15" i="271" s="1"/>
  <c r="X18" i="271"/>
  <c r="AB15" i="271" s="1"/>
  <c r="AL15" i="271" s="1"/>
  <c r="AW15" i="271" s="1"/>
  <c r="R29" i="271"/>
  <c r="AA24" i="271" s="1"/>
  <c r="P29" i="271"/>
  <c r="Z26" i="271" s="1"/>
  <c r="X29" i="271"/>
  <c r="AB26" i="271" s="1"/>
  <c r="AL26" i="271" s="1"/>
  <c r="AW26" i="271" s="1"/>
  <c r="CK30" i="271"/>
  <c r="R40" i="271"/>
  <c r="AA35" i="271" s="1"/>
  <c r="T40" i="271"/>
  <c r="AA37" i="271" s="1"/>
  <c r="M51" i="271"/>
  <c r="Z45" i="271" s="1"/>
  <c r="U51" i="271"/>
  <c r="AB45" i="271" s="1"/>
  <c r="AL45" i="271" s="1"/>
  <c r="AW45" i="271" s="1"/>
  <c r="P51" i="271"/>
  <c r="Z48" i="271" s="1"/>
  <c r="X51" i="271"/>
  <c r="AB48" i="271" s="1"/>
  <c r="AL48" i="271" s="1"/>
  <c r="AW48" i="271" s="1"/>
  <c r="BP50" i="271"/>
  <c r="P73" i="271"/>
  <c r="Z70" i="271" s="1"/>
  <c r="X73" i="271"/>
  <c r="AB70" i="271" s="1"/>
  <c r="AL70" i="271" s="1"/>
  <c r="AW70" i="271" s="1"/>
  <c r="O84" i="271"/>
  <c r="Z80" i="271" s="1"/>
  <c r="W84" i="271"/>
  <c r="AB80" i="271" s="1"/>
  <c r="AL80" i="271" s="1"/>
  <c r="AW80" i="271" s="1"/>
  <c r="M95" i="272"/>
  <c r="Z89" i="272" s="1"/>
  <c r="U95" i="272"/>
  <c r="AB89" i="272" s="1"/>
  <c r="AL89" i="272" s="1"/>
  <c r="AW89" i="272" s="1"/>
  <c r="P95" i="272"/>
  <c r="Z92" i="272" s="1"/>
  <c r="X95" i="272"/>
  <c r="AB92" i="272" s="1"/>
  <c r="AL92" i="272" s="1"/>
  <c r="AW92" i="272" s="1"/>
  <c r="N18" i="273"/>
  <c r="Z13" i="273" s="1"/>
  <c r="V18" i="273"/>
  <c r="AB13" i="273" s="1"/>
  <c r="AL13" i="273" s="1"/>
  <c r="AW13" i="273" s="1"/>
  <c r="P18" i="273"/>
  <c r="Z15" i="273" s="1"/>
  <c r="C93" i="290"/>
  <c r="C91" i="290"/>
  <c r="AT92" i="290"/>
  <c r="AQ88" i="290"/>
  <c r="H48" i="291"/>
  <c r="H49" i="291"/>
  <c r="P51" i="281"/>
  <c r="Z48" i="281" s="1"/>
  <c r="X51" i="281"/>
  <c r="AB48" i="281" s="1"/>
  <c r="AL48" i="281" s="1"/>
  <c r="AW48" i="281" s="1"/>
  <c r="P73" i="281"/>
  <c r="Z70" i="281" s="1"/>
  <c r="X73" i="281"/>
  <c r="AB70" i="281" s="1"/>
  <c r="AL70" i="281" s="1"/>
  <c r="AW70" i="281" s="1"/>
  <c r="R84" i="281"/>
  <c r="AA79" i="281" s="1"/>
  <c r="O84" i="281"/>
  <c r="Z80" i="281" s="1"/>
  <c r="W84" i="281"/>
  <c r="AB80" i="281" s="1"/>
  <c r="AL80" i="281" s="1"/>
  <c r="AW80" i="281" s="1"/>
  <c r="M95" i="281"/>
  <c r="Z89" i="281" s="1"/>
  <c r="U95" i="281"/>
  <c r="AB89" i="281" s="1"/>
  <c r="AL89" i="281" s="1"/>
  <c r="AW89" i="281" s="1"/>
  <c r="P18" i="282"/>
  <c r="Z15" i="282" s="1"/>
  <c r="X18" i="282"/>
  <c r="AB15" i="282" s="1"/>
  <c r="AL15" i="282" s="1"/>
  <c r="AW15" i="282" s="1"/>
  <c r="R29" i="282"/>
  <c r="AA24" i="282" s="1"/>
  <c r="P29" i="282"/>
  <c r="Z26" i="282" s="1"/>
  <c r="X29" i="282"/>
  <c r="AB26" i="282" s="1"/>
  <c r="AL26" i="282" s="1"/>
  <c r="AW26" i="282" s="1"/>
  <c r="CK30" i="282"/>
  <c r="T40" i="282"/>
  <c r="AA37" i="282" s="1"/>
  <c r="P51" i="282"/>
  <c r="Z48" i="282" s="1"/>
  <c r="X51" i="282"/>
  <c r="AB48" i="282" s="1"/>
  <c r="AL48" i="282" s="1"/>
  <c r="AW48" i="282" s="1"/>
  <c r="P73" i="282"/>
  <c r="Z70" i="282" s="1"/>
  <c r="X73" i="282"/>
  <c r="AB70" i="282" s="1"/>
  <c r="AL70" i="282" s="1"/>
  <c r="AW70" i="282" s="1"/>
  <c r="O84" i="282"/>
  <c r="Z80" i="282" s="1"/>
  <c r="W84" i="282"/>
  <c r="AB80" i="282" s="1"/>
  <c r="AL80" i="282" s="1"/>
  <c r="AW80" i="282" s="1"/>
  <c r="M95" i="282"/>
  <c r="Z89" i="282" s="1"/>
  <c r="U95" i="282"/>
  <c r="AB89" i="282" s="1"/>
  <c r="AL89" i="282" s="1"/>
  <c r="AW89" i="282" s="1"/>
  <c r="P95" i="282"/>
  <c r="Z92" i="282" s="1"/>
  <c r="X95" i="282"/>
  <c r="AB92" i="282" s="1"/>
  <c r="AL92" i="282" s="1"/>
  <c r="AW92" i="282" s="1"/>
  <c r="P18" i="283"/>
  <c r="Z15" i="283" s="1"/>
  <c r="X18" i="283"/>
  <c r="AB15" i="283" s="1"/>
  <c r="AL15" i="283" s="1"/>
  <c r="AW15" i="283" s="1"/>
  <c r="R29" i="283"/>
  <c r="AA24" i="283" s="1"/>
  <c r="T40" i="283"/>
  <c r="AA37" i="283" s="1"/>
  <c r="R84" i="283"/>
  <c r="AA79" i="283" s="1"/>
  <c r="M95" i="283"/>
  <c r="Z89" i="283" s="1"/>
  <c r="U95" i="283"/>
  <c r="AB89" i="283" s="1"/>
  <c r="AL89" i="283" s="1"/>
  <c r="AW89" i="283" s="1"/>
  <c r="P18" i="284"/>
  <c r="Z15" i="284" s="1"/>
  <c r="X18" i="284"/>
  <c r="AB15" i="284" s="1"/>
  <c r="AL15" i="284" s="1"/>
  <c r="AW15" i="284" s="1"/>
  <c r="R29" i="284"/>
  <c r="AA24" i="284" s="1"/>
  <c r="P29" i="284"/>
  <c r="Z26" i="284" s="1"/>
  <c r="X29" i="284"/>
  <c r="AB26" i="284" s="1"/>
  <c r="AL26" i="284" s="1"/>
  <c r="AW26" i="284" s="1"/>
  <c r="CK30" i="284"/>
  <c r="T40" i="284"/>
  <c r="AA37" i="284" s="1"/>
  <c r="P51" i="284"/>
  <c r="Z48" i="284" s="1"/>
  <c r="X51" i="284"/>
  <c r="AB48" i="284" s="1"/>
  <c r="AL48" i="284" s="1"/>
  <c r="AW48" i="284" s="1"/>
  <c r="P73" i="284"/>
  <c r="Z70" i="284" s="1"/>
  <c r="X73" i="284"/>
  <c r="AB70" i="284" s="1"/>
  <c r="AL70" i="284" s="1"/>
  <c r="AW70" i="284" s="1"/>
  <c r="O84" i="284"/>
  <c r="Z80" i="284" s="1"/>
  <c r="W84" i="284"/>
  <c r="AB80" i="284" s="1"/>
  <c r="AL80" i="284" s="1"/>
  <c r="AW80" i="284" s="1"/>
  <c r="BP83" i="284"/>
  <c r="CK30" i="285"/>
  <c r="N62" i="285"/>
  <c r="Z57" i="285" s="1"/>
  <c r="V62" i="285"/>
  <c r="AB57" i="285" s="1"/>
  <c r="AL57" i="285" s="1"/>
  <c r="AW57" i="285" s="1"/>
  <c r="R84" i="285"/>
  <c r="AA79" i="285" s="1"/>
  <c r="M95" i="285"/>
  <c r="Z89" i="285" s="1"/>
  <c r="U95" i="285"/>
  <c r="AB89" i="285" s="1"/>
  <c r="AL89" i="285" s="1"/>
  <c r="AW89" i="285" s="1"/>
  <c r="P95" i="285"/>
  <c r="Z92" i="285" s="1"/>
  <c r="X95" i="285"/>
  <c r="AB92" i="285" s="1"/>
  <c r="AL92" i="285" s="1"/>
  <c r="AW92" i="285" s="1"/>
  <c r="P18" i="286"/>
  <c r="Z15" i="286" s="1"/>
  <c r="X18" i="286"/>
  <c r="AB15" i="286" s="1"/>
  <c r="AL15" i="286" s="1"/>
  <c r="AW15" i="286" s="1"/>
  <c r="R29" i="286"/>
  <c r="AA24" i="286" s="1"/>
  <c r="CK30" i="286"/>
  <c r="T40" i="286"/>
  <c r="AA37" i="286" s="1"/>
  <c r="N62" i="286"/>
  <c r="Z57" i="286" s="1"/>
  <c r="V62" i="286"/>
  <c r="AB57" i="286" s="1"/>
  <c r="AL57" i="286" s="1"/>
  <c r="AW57" i="286" s="1"/>
  <c r="P73" i="286"/>
  <c r="Z70" i="286" s="1"/>
  <c r="X73" i="286"/>
  <c r="AB70" i="286" s="1"/>
  <c r="AL70" i="286" s="1"/>
  <c r="AW70" i="286" s="1"/>
  <c r="R84" i="286"/>
  <c r="AA79" i="286" s="1"/>
  <c r="CK30" i="287"/>
  <c r="N62" i="287"/>
  <c r="Z57" i="287" s="1"/>
  <c r="V62" i="287"/>
  <c r="AB57" i="287" s="1"/>
  <c r="AL57" i="287" s="1"/>
  <c r="AW57" i="287" s="1"/>
  <c r="P73" i="287"/>
  <c r="Z70" i="287" s="1"/>
  <c r="X73" i="287"/>
  <c r="AB70" i="287" s="1"/>
  <c r="AL70" i="287" s="1"/>
  <c r="AW70" i="287" s="1"/>
  <c r="BP83" i="288"/>
  <c r="O84" i="289"/>
  <c r="Z80" i="289" s="1"/>
  <c r="W84" i="289"/>
  <c r="AB80" i="289" s="1"/>
  <c r="AL80" i="289" s="1"/>
  <c r="AW80" i="289" s="1"/>
  <c r="N62" i="290"/>
  <c r="Z57" i="290" s="1"/>
  <c r="V62" i="290"/>
  <c r="AB57" i="290" s="1"/>
  <c r="AL57" i="290" s="1"/>
  <c r="AW57" i="290" s="1"/>
  <c r="AI69" i="290"/>
  <c r="H72" i="290"/>
  <c r="Q95" i="287"/>
  <c r="AA89" i="287" s="1"/>
  <c r="N29" i="288"/>
  <c r="Z24" i="288" s="1"/>
  <c r="V29" i="288"/>
  <c r="AB24" i="288" s="1"/>
  <c r="AL24" i="288" s="1"/>
  <c r="AW24" i="288" s="1"/>
  <c r="P40" i="288"/>
  <c r="Z37" i="288" s="1"/>
  <c r="X40" i="288"/>
  <c r="AB37" i="288" s="1"/>
  <c r="AL37" i="288" s="1"/>
  <c r="AW37" i="288" s="1"/>
  <c r="Q95" i="289"/>
  <c r="AA89" i="289" s="1"/>
  <c r="C16" i="290"/>
  <c r="AI12" i="290"/>
  <c r="AT12" i="290" s="1"/>
  <c r="BP49" i="291"/>
  <c r="BP50" i="291"/>
  <c r="Q62" i="291"/>
  <c r="AA56" i="291" s="1"/>
  <c r="AK56" i="291" s="1"/>
  <c r="P62" i="292"/>
  <c r="Z59" i="292" s="1"/>
  <c r="X62" i="292"/>
  <c r="AB59" i="292" s="1"/>
  <c r="AL59" i="292" s="1"/>
  <c r="AW59" i="292" s="1"/>
  <c r="N73" i="292"/>
  <c r="Z68" i="292" s="1"/>
  <c r="V73" i="292"/>
  <c r="AB68" i="292" s="1"/>
  <c r="AL68" i="292" s="1"/>
  <c r="AW68" i="292" s="1"/>
  <c r="O84" i="292"/>
  <c r="Z80" i="292" s="1"/>
  <c r="W84" i="292"/>
  <c r="AB80" i="292" s="1"/>
  <c r="AL80" i="292" s="1"/>
  <c r="AW80" i="292" s="1"/>
  <c r="M95" i="293"/>
  <c r="Z89" i="293" s="1"/>
  <c r="U95" i="293"/>
  <c r="AB89" i="293" s="1"/>
  <c r="AL89" i="293" s="1"/>
  <c r="AW89" i="293" s="1"/>
  <c r="P95" i="293"/>
  <c r="Z92" i="293" s="1"/>
  <c r="X95" i="293"/>
  <c r="AB92" i="293" s="1"/>
  <c r="AL92" i="293" s="1"/>
  <c r="AW92" i="293" s="1"/>
  <c r="N18" i="294"/>
  <c r="Z13" i="294" s="1"/>
  <c r="V18" i="294"/>
  <c r="AB13" i="294" s="1"/>
  <c r="AL13" i="294" s="1"/>
  <c r="AW13" i="294" s="1"/>
  <c r="P18" i="294"/>
  <c r="Z15" i="294" s="1"/>
  <c r="X18" i="294"/>
  <c r="AB15" i="294" s="1"/>
  <c r="AL15" i="294" s="1"/>
  <c r="AW15" i="294" s="1"/>
  <c r="P29" i="294"/>
  <c r="Z26" i="294" s="1"/>
  <c r="X29" i="294"/>
  <c r="AB26" i="294" s="1"/>
  <c r="AL26" i="294" s="1"/>
  <c r="AW26" i="294" s="1"/>
  <c r="R40" i="294"/>
  <c r="AA35" i="294" s="1"/>
  <c r="N62" i="294"/>
  <c r="Z57" i="294" s="1"/>
  <c r="V62" i="294"/>
  <c r="AB57" i="294" s="1"/>
  <c r="AL57" i="294" s="1"/>
  <c r="AW57" i="294" s="1"/>
  <c r="N73" i="294"/>
  <c r="Z68" i="294" s="1"/>
  <c r="V73" i="294"/>
  <c r="AB68" i="294" s="1"/>
  <c r="AL68" i="294" s="1"/>
  <c r="AW68" i="294" s="1"/>
  <c r="O84" i="294"/>
  <c r="Z80" i="294" s="1"/>
  <c r="W84" i="294"/>
  <c r="AB80" i="294" s="1"/>
  <c r="AL80" i="294" s="1"/>
  <c r="AW80" i="294" s="1"/>
  <c r="BP93" i="295"/>
  <c r="BP25" i="296"/>
  <c r="N62" i="296"/>
  <c r="Z57" i="296" s="1"/>
  <c r="V62" i="296"/>
  <c r="AB57" i="296" s="1"/>
  <c r="AL57" i="296" s="1"/>
  <c r="AW57" i="296" s="1"/>
  <c r="M51" i="298"/>
  <c r="Z45" i="298" s="1"/>
  <c r="U51" i="298"/>
  <c r="AB45" i="298" s="1"/>
  <c r="AL45" i="298" s="1"/>
  <c r="AW45" i="298" s="1"/>
  <c r="N62" i="298"/>
  <c r="Z57" i="298" s="1"/>
  <c r="V62" i="298"/>
  <c r="AB57" i="298" s="1"/>
  <c r="AL57" i="298" s="1"/>
  <c r="AW57" i="298" s="1"/>
  <c r="P62" i="298"/>
  <c r="Z59" i="298" s="1"/>
  <c r="X62" i="298"/>
  <c r="AB59" i="298" s="1"/>
  <c r="AL59" i="298" s="1"/>
  <c r="AW59" i="298" s="1"/>
  <c r="X18" i="273"/>
  <c r="AB15" i="273" s="1"/>
  <c r="AL15" i="273" s="1"/>
  <c r="AW15" i="273" s="1"/>
  <c r="R29" i="273"/>
  <c r="AA24" i="273" s="1"/>
  <c r="P29" i="273"/>
  <c r="Z26" i="273" s="1"/>
  <c r="X29" i="273"/>
  <c r="AB26" i="273" s="1"/>
  <c r="AL26" i="273" s="1"/>
  <c r="AW26" i="273" s="1"/>
  <c r="CK30" i="273"/>
  <c r="R40" i="273"/>
  <c r="AA35" i="273" s="1"/>
  <c r="T40" i="273"/>
  <c r="AA37" i="273" s="1"/>
  <c r="M51" i="273"/>
  <c r="Z45" i="273" s="1"/>
  <c r="U51" i="273"/>
  <c r="AB45" i="273" s="1"/>
  <c r="AL45" i="273" s="1"/>
  <c r="AW45" i="273" s="1"/>
  <c r="P51" i="273"/>
  <c r="Z48" i="273" s="1"/>
  <c r="X51" i="273"/>
  <c r="AB48" i="273" s="1"/>
  <c r="AL48" i="273" s="1"/>
  <c r="AW48" i="273" s="1"/>
  <c r="N62" i="273"/>
  <c r="Z57" i="273" s="1"/>
  <c r="V62" i="273"/>
  <c r="AB57" i="273" s="1"/>
  <c r="AL57" i="273" s="1"/>
  <c r="AW57" i="273" s="1"/>
  <c r="P62" i="273"/>
  <c r="Z59" i="273" s="1"/>
  <c r="X62" i="273"/>
  <c r="AB59" i="273" s="1"/>
  <c r="AL59" i="273" s="1"/>
  <c r="AW59" i="273" s="1"/>
  <c r="N73" i="273"/>
  <c r="Z68" i="273" s="1"/>
  <c r="V73" i="273"/>
  <c r="AB68" i="273" s="1"/>
  <c r="AL68" i="273" s="1"/>
  <c r="AW68" i="273" s="1"/>
  <c r="P73" i="273"/>
  <c r="Z70" i="273" s="1"/>
  <c r="X73" i="273"/>
  <c r="AB70" i="273" s="1"/>
  <c r="AL70" i="273" s="1"/>
  <c r="AW70" i="273" s="1"/>
  <c r="R84" i="273"/>
  <c r="AA79" i="273" s="1"/>
  <c r="O84" i="273"/>
  <c r="Z80" i="273" s="1"/>
  <c r="W84" i="273"/>
  <c r="AB80" i="273" s="1"/>
  <c r="AL80" i="273" s="1"/>
  <c r="AW80" i="273" s="1"/>
  <c r="M95" i="274"/>
  <c r="Z89" i="274" s="1"/>
  <c r="U95" i="274"/>
  <c r="AB89" i="274" s="1"/>
  <c r="AL89" i="274" s="1"/>
  <c r="AW89" i="274" s="1"/>
  <c r="P95" i="274"/>
  <c r="Z92" i="274" s="1"/>
  <c r="X95" i="274"/>
  <c r="AB92" i="274" s="1"/>
  <c r="AL92" i="274" s="1"/>
  <c r="AW92" i="274" s="1"/>
  <c r="P18" i="275"/>
  <c r="Z15" i="275" s="1"/>
  <c r="X18" i="275"/>
  <c r="AB15" i="275" s="1"/>
  <c r="AL15" i="275" s="1"/>
  <c r="AW15" i="275" s="1"/>
  <c r="R29" i="275"/>
  <c r="AA24" i="275" s="1"/>
  <c r="P29" i="275"/>
  <c r="Z26" i="275" s="1"/>
  <c r="X29" i="275"/>
  <c r="AB26" i="275" s="1"/>
  <c r="AL26" i="275" s="1"/>
  <c r="AW26" i="275" s="1"/>
  <c r="CK30" i="275"/>
  <c r="T40" i="275"/>
  <c r="AA37" i="275" s="1"/>
  <c r="P51" i="275"/>
  <c r="Z48" i="275" s="1"/>
  <c r="X51" i="275"/>
  <c r="AB48" i="275" s="1"/>
  <c r="AL48" i="275" s="1"/>
  <c r="AW48" i="275" s="1"/>
  <c r="O84" i="275"/>
  <c r="Z80" i="275" s="1"/>
  <c r="W84" i="275"/>
  <c r="AB80" i="275" s="1"/>
  <c r="AL80" i="275" s="1"/>
  <c r="AW80" i="275" s="1"/>
  <c r="M95" i="275"/>
  <c r="Z89" i="275" s="1"/>
  <c r="U95" i="275"/>
  <c r="AB89" i="275" s="1"/>
  <c r="AL89" i="275" s="1"/>
  <c r="AW89" i="275" s="1"/>
  <c r="P95" i="275"/>
  <c r="Z92" i="275" s="1"/>
  <c r="X95" i="275"/>
  <c r="AB92" i="275" s="1"/>
  <c r="AL92" i="275" s="1"/>
  <c r="AW92" i="275" s="1"/>
  <c r="N18" i="276"/>
  <c r="Z13" i="276" s="1"/>
  <c r="V18" i="276"/>
  <c r="AB13" i="276" s="1"/>
  <c r="AL13" i="276" s="1"/>
  <c r="AW13" i="276" s="1"/>
  <c r="P18" i="276"/>
  <c r="Z15" i="276" s="1"/>
  <c r="X18" i="276"/>
  <c r="AB15" i="276" s="1"/>
  <c r="AL15" i="276" s="1"/>
  <c r="AW15" i="276" s="1"/>
  <c r="R29" i="276"/>
  <c r="AA24" i="276" s="1"/>
  <c r="R40" i="276"/>
  <c r="AA35" i="276" s="1"/>
  <c r="T40" i="276"/>
  <c r="AA37" i="276" s="1"/>
  <c r="M51" i="276"/>
  <c r="Z45" i="276" s="1"/>
  <c r="U51" i="276"/>
  <c r="AB45" i="276" s="1"/>
  <c r="AL45" i="276" s="1"/>
  <c r="AW45" i="276" s="1"/>
  <c r="P51" i="276"/>
  <c r="Z48" i="276" s="1"/>
  <c r="X51" i="276"/>
  <c r="AB48" i="276" s="1"/>
  <c r="AL48" i="276" s="1"/>
  <c r="AW48" i="276" s="1"/>
  <c r="N62" i="276"/>
  <c r="Z57" i="276" s="1"/>
  <c r="V62" i="276"/>
  <c r="AB57" i="276" s="1"/>
  <c r="AL57" i="276" s="1"/>
  <c r="AW57" i="276" s="1"/>
  <c r="P62" i="276"/>
  <c r="Z59" i="276" s="1"/>
  <c r="X62" i="276"/>
  <c r="AB59" i="276" s="1"/>
  <c r="AL59" i="276" s="1"/>
  <c r="AW59" i="276" s="1"/>
  <c r="N73" i="276"/>
  <c r="Z68" i="276" s="1"/>
  <c r="V73" i="276"/>
  <c r="AB68" i="276" s="1"/>
  <c r="AL68" i="276" s="1"/>
  <c r="AW68" i="276" s="1"/>
  <c r="P73" i="276"/>
  <c r="Z70" i="276" s="1"/>
  <c r="X73" i="276"/>
  <c r="AB70" i="276" s="1"/>
  <c r="AL70" i="276" s="1"/>
  <c r="AW70" i="276" s="1"/>
  <c r="R84" i="276"/>
  <c r="AA79" i="276" s="1"/>
  <c r="M95" i="277"/>
  <c r="Z89" i="277" s="1"/>
  <c r="U95" i="277"/>
  <c r="AB89" i="277" s="1"/>
  <c r="AL89" i="277" s="1"/>
  <c r="AW89" i="277" s="1"/>
  <c r="P95" i="277"/>
  <c r="Z92" i="277" s="1"/>
  <c r="X95" i="277"/>
  <c r="AB92" i="277" s="1"/>
  <c r="AL92" i="277" s="1"/>
  <c r="AW92" i="277" s="1"/>
  <c r="N18" i="278"/>
  <c r="Z13" i="278" s="1"/>
  <c r="V18" i="278"/>
  <c r="AB13" i="278" s="1"/>
  <c r="AL13" i="278" s="1"/>
  <c r="AW13" i="278" s="1"/>
  <c r="P18" i="278"/>
  <c r="Z15" i="278" s="1"/>
  <c r="X18" i="278"/>
  <c r="AB15" i="278" s="1"/>
  <c r="AL15" i="278" s="1"/>
  <c r="AW15" i="278" s="1"/>
  <c r="R29" i="278"/>
  <c r="AA24" i="278" s="1"/>
  <c r="P29" i="278"/>
  <c r="Z26" i="278" s="1"/>
  <c r="X29" i="278"/>
  <c r="AB26" i="278" s="1"/>
  <c r="AL26" i="278" s="1"/>
  <c r="AW26" i="278" s="1"/>
  <c r="CK30" i="278"/>
  <c r="BP25" i="278"/>
  <c r="R40" i="278"/>
  <c r="AA35" i="278" s="1"/>
  <c r="M51" i="278"/>
  <c r="Z45" i="278" s="1"/>
  <c r="U51" i="278"/>
  <c r="AB45" i="278" s="1"/>
  <c r="AL45" i="278" s="1"/>
  <c r="AW45" i="278" s="1"/>
  <c r="P51" i="278"/>
  <c r="Z48" i="278" s="1"/>
  <c r="X51" i="278"/>
  <c r="AB48" i="278" s="1"/>
  <c r="AL48" i="278" s="1"/>
  <c r="AW48" i="278" s="1"/>
  <c r="BP48" i="278"/>
  <c r="N62" i="278"/>
  <c r="Z57" i="278" s="1"/>
  <c r="V62" i="278"/>
  <c r="AB57" i="278" s="1"/>
  <c r="AL57" i="278" s="1"/>
  <c r="AW57" i="278" s="1"/>
  <c r="N73" i="278"/>
  <c r="Z68" i="278" s="1"/>
  <c r="V73" i="278"/>
  <c r="AB68" i="278" s="1"/>
  <c r="AL68" i="278" s="1"/>
  <c r="AW68" i="278" s="1"/>
  <c r="R84" i="278"/>
  <c r="AA79" i="278" s="1"/>
  <c r="O84" i="278"/>
  <c r="Z80" i="278" s="1"/>
  <c r="W84" i="278"/>
  <c r="AB80" i="278" s="1"/>
  <c r="AL80" i="278" s="1"/>
  <c r="AW80" i="278" s="1"/>
  <c r="M95" i="279"/>
  <c r="Z89" i="279" s="1"/>
  <c r="U95" i="279"/>
  <c r="AB89" i="279" s="1"/>
  <c r="AL89" i="279" s="1"/>
  <c r="AW89" i="279" s="1"/>
  <c r="P95" i="279"/>
  <c r="Z92" i="279" s="1"/>
  <c r="X95" i="279"/>
  <c r="AB92" i="279" s="1"/>
  <c r="AL92" i="279" s="1"/>
  <c r="AW92" i="279" s="1"/>
  <c r="M18" i="280"/>
  <c r="Z12" i="280" s="1"/>
  <c r="U18" i="280"/>
  <c r="AB12" i="280" s="1"/>
  <c r="AL12" i="280" s="1"/>
  <c r="AW12" i="280" s="1"/>
  <c r="X18" i="280"/>
  <c r="AB15" i="280" s="1"/>
  <c r="AL15" i="280" s="1"/>
  <c r="AW15" i="280" s="1"/>
  <c r="Q29" i="280"/>
  <c r="AA23" i="280" s="1"/>
  <c r="BP25" i="280"/>
  <c r="M40" i="280"/>
  <c r="Z34" i="280" s="1"/>
  <c r="U40" i="280"/>
  <c r="AB34" i="280" s="1"/>
  <c r="AL34" i="280" s="1"/>
  <c r="AW34" i="280" s="1"/>
  <c r="X40" i="280"/>
  <c r="AB37" i="280" s="1"/>
  <c r="AL37" i="280" s="1"/>
  <c r="AW37" i="280" s="1"/>
  <c r="BP37" i="280"/>
  <c r="Q51" i="280"/>
  <c r="AA45" i="280" s="1"/>
  <c r="T51" i="280"/>
  <c r="AA48" i="280" s="1"/>
  <c r="M62" i="280"/>
  <c r="Z56" i="280" s="1"/>
  <c r="U62" i="280"/>
  <c r="AB56" i="280" s="1"/>
  <c r="AL56" i="280" s="1"/>
  <c r="AW56" i="280" s="1"/>
  <c r="O62" i="280"/>
  <c r="Z58" i="280" s="1"/>
  <c r="W62" i="280"/>
  <c r="AB58" i="280" s="1"/>
  <c r="AL58" i="280" s="1"/>
  <c r="AW58" i="280" s="1"/>
  <c r="BP59" i="280"/>
  <c r="N73" i="280"/>
  <c r="Z68" i="280" s="1"/>
  <c r="V73" i="280"/>
  <c r="AB68" i="280" s="1"/>
  <c r="AL68" i="280" s="1"/>
  <c r="AW68" i="280" s="1"/>
  <c r="X73" i="280"/>
  <c r="AB70" i="280" s="1"/>
  <c r="AL70" i="280" s="1"/>
  <c r="AW70" i="280" s="1"/>
  <c r="M84" i="280"/>
  <c r="Z78" i="280" s="1"/>
  <c r="U84" i="280"/>
  <c r="AB78" i="280" s="1"/>
  <c r="AL78" i="280" s="1"/>
  <c r="AW78" i="280" s="1"/>
  <c r="P84" i="280"/>
  <c r="Z81" i="280" s="1"/>
  <c r="X84" i="280"/>
  <c r="AB81" i="280" s="1"/>
  <c r="AL81" i="280" s="1"/>
  <c r="AW81" i="280" s="1"/>
  <c r="R95" i="281"/>
  <c r="AA90" i="281" s="1"/>
  <c r="O95" i="281"/>
  <c r="Z91" i="281" s="1"/>
  <c r="W95" i="281"/>
  <c r="AB91" i="281" s="1"/>
  <c r="AL91" i="281" s="1"/>
  <c r="AW91" i="281" s="1"/>
  <c r="M18" i="282"/>
  <c r="Z12" i="282" s="1"/>
  <c r="U18" i="282"/>
  <c r="AB12" i="282" s="1"/>
  <c r="AL12" i="282" s="1"/>
  <c r="AW12" i="282" s="1"/>
  <c r="O18" i="282"/>
  <c r="Z14" i="282" s="1"/>
  <c r="W18" i="282"/>
  <c r="AB14" i="282" s="1"/>
  <c r="AL14" i="282" s="1"/>
  <c r="AW14" i="282" s="1"/>
  <c r="Q29" i="282"/>
  <c r="AA23" i="282" s="1"/>
  <c r="Q40" i="282"/>
  <c r="AA34" i="282" s="1"/>
  <c r="S40" i="282"/>
  <c r="AA36" i="282" s="1"/>
  <c r="BP39" i="282"/>
  <c r="O51" i="282"/>
  <c r="Z47" i="282" s="1"/>
  <c r="W51" i="282"/>
  <c r="AB47" i="282" s="1"/>
  <c r="AL47" i="282" s="1"/>
  <c r="AW47" i="282" s="1"/>
  <c r="M62" i="282"/>
  <c r="Z56" i="282" s="1"/>
  <c r="U62" i="282"/>
  <c r="AB56" i="282" s="1"/>
  <c r="AL56" i="282" s="1"/>
  <c r="AW56" i="282" s="1"/>
  <c r="O62" i="282"/>
  <c r="Z58" i="282" s="1"/>
  <c r="W62" i="282"/>
  <c r="AB58" i="282" s="1"/>
  <c r="AL58" i="282" s="1"/>
  <c r="AW58" i="282" s="1"/>
  <c r="BP58" i="282"/>
  <c r="M73" i="282"/>
  <c r="Z67" i="282" s="1"/>
  <c r="U73" i="282"/>
  <c r="AB67" i="282" s="1"/>
  <c r="AL67" i="282" s="1"/>
  <c r="AW67" i="282" s="1"/>
  <c r="O73" i="282"/>
  <c r="Z69" i="282" s="1"/>
  <c r="W73" i="282"/>
  <c r="AB69" i="282" s="1"/>
  <c r="AL69" i="282" s="1"/>
  <c r="AW69" i="282" s="1"/>
  <c r="Q84" i="282"/>
  <c r="AA78" i="282" s="1"/>
  <c r="T84" i="282"/>
  <c r="AA81" i="282" s="1"/>
  <c r="R95" i="283"/>
  <c r="AA90" i="283" s="1"/>
  <c r="O95" i="283"/>
  <c r="Z91" i="283" s="1"/>
  <c r="W95" i="283"/>
  <c r="AB91" i="283" s="1"/>
  <c r="AL91" i="283" s="1"/>
  <c r="AW91" i="283" s="1"/>
  <c r="M18" i="284"/>
  <c r="Z12" i="284" s="1"/>
  <c r="U18" i="284"/>
  <c r="AB12" i="284" s="1"/>
  <c r="AL12" i="284" s="1"/>
  <c r="AW12" i="284" s="1"/>
  <c r="O18" i="284"/>
  <c r="Z14" i="284" s="1"/>
  <c r="W18" i="284"/>
  <c r="AB14" i="284" s="1"/>
  <c r="AL14" i="284" s="1"/>
  <c r="AW14" i="284" s="1"/>
  <c r="BP14" i="284"/>
  <c r="Q29" i="284"/>
  <c r="AA23" i="284" s="1"/>
  <c r="Q40" i="284"/>
  <c r="AA34" i="284" s="1"/>
  <c r="S40" i="284"/>
  <c r="AA36" i="284" s="1"/>
  <c r="BP37" i="284"/>
  <c r="BP48" i="284"/>
  <c r="M62" i="284"/>
  <c r="Z56" i="284" s="1"/>
  <c r="U62" i="284"/>
  <c r="AB56" i="284" s="1"/>
  <c r="AL56" i="284" s="1"/>
  <c r="AW56" i="284" s="1"/>
  <c r="O62" i="284"/>
  <c r="Z58" i="284" s="1"/>
  <c r="W62" i="284"/>
  <c r="AB58" i="284" s="1"/>
  <c r="AL58" i="284" s="1"/>
  <c r="AW58" i="284" s="1"/>
  <c r="BP59" i="284"/>
  <c r="M73" i="284"/>
  <c r="Z67" i="284" s="1"/>
  <c r="U73" i="284"/>
  <c r="AB67" i="284" s="1"/>
  <c r="AL67" i="284" s="1"/>
  <c r="AW67" i="284" s="1"/>
  <c r="O73" i="284"/>
  <c r="Z69" i="284" s="1"/>
  <c r="W73" i="284"/>
  <c r="AB69" i="284" s="1"/>
  <c r="AL69" i="284" s="1"/>
  <c r="AW69" i="284" s="1"/>
  <c r="Q84" i="284"/>
  <c r="AA78" i="284" s="1"/>
  <c r="T84" i="284"/>
  <c r="AA81" i="284" s="1"/>
  <c r="R95" i="285"/>
  <c r="AA90" i="285" s="1"/>
  <c r="M18" i="286"/>
  <c r="Z12" i="286" s="1"/>
  <c r="U18" i="286"/>
  <c r="AB12" i="286" s="1"/>
  <c r="AL12" i="286" s="1"/>
  <c r="AW12" i="286" s="1"/>
  <c r="Q40" i="286"/>
  <c r="AA34" i="286" s="1"/>
  <c r="C28" i="291"/>
  <c r="AI24" i="291"/>
  <c r="AT24" i="291" s="1"/>
  <c r="O51" i="291"/>
  <c r="Z47" i="291" s="1"/>
  <c r="AJ47" i="291" s="1"/>
  <c r="W51" i="291"/>
  <c r="AB47" i="291" s="1"/>
  <c r="AL47" i="291" s="1"/>
  <c r="AW47" i="291" s="1"/>
  <c r="S51" i="291"/>
  <c r="AA47" i="291" s="1"/>
  <c r="BP83" i="295"/>
  <c r="BP83" i="296"/>
  <c r="T95" i="296"/>
  <c r="AA92" i="296" s="1"/>
  <c r="T18" i="297"/>
  <c r="AA15" i="297" s="1"/>
  <c r="T29" i="297"/>
  <c r="AA26" i="297" s="1"/>
  <c r="R62" i="297"/>
  <c r="AA57" i="297" s="1"/>
  <c r="Q95" i="298"/>
  <c r="AA89" i="298" s="1"/>
  <c r="T95" i="298"/>
  <c r="AA92" i="298" s="1"/>
  <c r="T18" i="299"/>
  <c r="AA15" i="299" s="1"/>
  <c r="T29" i="299"/>
  <c r="AA26" i="299" s="1"/>
  <c r="BP25" i="299"/>
  <c r="T73" i="299"/>
  <c r="AA70" i="299" s="1"/>
  <c r="S84" i="299"/>
  <c r="AA80" i="299" s="1"/>
  <c r="BP83" i="299"/>
  <c r="BP94" i="299"/>
  <c r="M95" i="299"/>
  <c r="Z89" i="299" s="1"/>
  <c r="U95" i="299"/>
  <c r="AB89" i="299" s="1"/>
  <c r="AL89" i="299" s="1"/>
  <c r="AW89" i="299" s="1"/>
  <c r="M73" i="286"/>
  <c r="Z67" i="286" s="1"/>
  <c r="U73" i="286"/>
  <c r="AB67" i="286" s="1"/>
  <c r="AL67" i="286" s="1"/>
  <c r="AW67" i="286" s="1"/>
  <c r="Q84" i="286"/>
  <c r="AA78" i="286" s="1"/>
  <c r="R95" i="287"/>
  <c r="AA90" i="287" s="1"/>
  <c r="O95" i="287"/>
  <c r="Z91" i="287" s="1"/>
  <c r="W95" i="287"/>
  <c r="AB91" i="287" s="1"/>
  <c r="AL91" i="287" s="1"/>
  <c r="AW91" i="287" s="1"/>
  <c r="O18" i="288"/>
  <c r="Z14" i="288" s="1"/>
  <c r="W18" i="288"/>
  <c r="AB14" i="288" s="1"/>
  <c r="AL14" i="288" s="1"/>
  <c r="AW14" i="288" s="1"/>
  <c r="Q29" i="288"/>
  <c r="AA23" i="288" s="1"/>
  <c r="Q40" i="288"/>
  <c r="AA34" i="288" s="1"/>
  <c r="BP37" i="288"/>
  <c r="O51" i="288"/>
  <c r="Z47" i="288" s="1"/>
  <c r="W51" i="288"/>
  <c r="AB47" i="288" s="1"/>
  <c r="AL47" i="288" s="1"/>
  <c r="AW47" i="288" s="1"/>
  <c r="M62" i="288"/>
  <c r="Z56" i="288" s="1"/>
  <c r="U62" i="288"/>
  <c r="AB56" i="288" s="1"/>
  <c r="AL56" i="288" s="1"/>
  <c r="AW56" i="288" s="1"/>
  <c r="O62" i="288"/>
  <c r="Z58" i="288" s="1"/>
  <c r="W62" i="288"/>
  <c r="AB58" i="288" s="1"/>
  <c r="AL58" i="288" s="1"/>
  <c r="AW58" i="288" s="1"/>
  <c r="BP59" i="288"/>
  <c r="M73" i="288"/>
  <c r="Z67" i="288" s="1"/>
  <c r="U73" i="288"/>
  <c r="AB67" i="288" s="1"/>
  <c r="AL67" i="288" s="1"/>
  <c r="AW67" i="288" s="1"/>
  <c r="O73" i="288"/>
  <c r="Z69" i="288" s="1"/>
  <c r="W73" i="288"/>
  <c r="AB69" i="288" s="1"/>
  <c r="AL69" i="288" s="1"/>
  <c r="AW69" i="288" s="1"/>
  <c r="Q84" i="288"/>
  <c r="AA78" i="288" s="1"/>
  <c r="T84" i="288"/>
  <c r="AA81" i="288" s="1"/>
  <c r="O18" i="289"/>
  <c r="Z14" i="289" s="1"/>
  <c r="W18" i="289"/>
  <c r="AB14" i="289" s="1"/>
  <c r="AL14" i="289" s="1"/>
  <c r="AW14" i="289" s="1"/>
  <c r="S40" i="289"/>
  <c r="AA36" i="289" s="1"/>
  <c r="O62" i="289"/>
  <c r="Z58" i="289" s="1"/>
  <c r="W62" i="289"/>
  <c r="AB58" i="289" s="1"/>
  <c r="AL58" i="289" s="1"/>
  <c r="AW58" i="289" s="1"/>
  <c r="O73" i="289"/>
  <c r="Z69" i="289" s="1"/>
  <c r="W73" i="289"/>
  <c r="AB69" i="289" s="1"/>
  <c r="AL69" i="289" s="1"/>
  <c r="AW69" i="289" s="1"/>
  <c r="R95" i="289"/>
  <c r="AA90" i="289" s="1"/>
  <c r="O95" i="289"/>
  <c r="Z91" i="289" s="1"/>
  <c r="W95" i="289"/>
  <c r="AB91" i="289" s="1"/>
  <c r="AL91" i="289" s="1"/>
  <c r="AW91" i="289" s="1"/>
  <c r="Q18" i="290"/>
  <c r="AA12" i="290" s="1"/>
  <c r="M29" i="291"/>
  <c r="Z23" i="291" s="1"/>
  <c r="U29" i="291"/>
  <c r="AB23" i="291" s="1"/>
  <c r="AL23" i="291" s="1"/>
  <c r="AW23" i="291" s="1"/>
  <c r="S29" i="291"/>
  <c r="AA25" i="291" s="1"/>
  <c r="Q18" i="292"/>
  <c r="AA12" i="292" s="1"/>
  <c r="S18" i="292"/>
  <c r="AA14" i="292" s="1"/>
  <c r="M40" i="292"/>
  <c r="Z34" i="292" s="1"/>
  <c r="U40" i="292"/>
  <c r="AB34" i="292" s="1"/>
  <c r="AL34" i="292" s="1"/>
  <c r="AW34" i="292" s="1"/>
  <c r="O40" i="292"/>
  <c r="Z36" i="292" s="1"/>
  <c r="W40" i="292"/>
  <c r="AB36" i="292" s="1"/>
  <c r="AL36" i="292" s="1"/>
  <c r="AW36" i="292" s="1"/>
  <c r="Q62" i="292"/>
  <c r="AA56" i="292" s="1"/>
  <c r="S62" i="292"/>
  <c r="AA58" i="292" s="1"/>
  <c r="R62" i="292"/>
  <c r="AA57" i="292" s="1"/>
  <c r="AK57" i="292" s="1"/>
  <c r="M84" i="292"/>
  <c r="Z78" i="292" s="1"/>
  <c r="U84" i="292"/>
  <c r="AB78" i="292" s="1"/>
  <c r="AL78" i="292" s="1"/>
  <c r="AW78" i="292" s="1"/>
  <c r="S95" i="293"/>
  <c r="AA91" i="293" s="1"/>
  <c r="M29" i="294"/>
  <c r="Z23" i="294" s="1"/>
  <c r="U29" i="294"/>
  <c r="AB23" i="294" s="1"/>
  <c r="AL23" i="294" s="1"/>
  <c r="AW23" i="294" s="1"/>
  <c r="M40" i="294"/>
  <c r="Z34" i="294" s="1"/>
  <c r="U40" i="294"/>
  <c r="AB34" i="294" s="1"/>
  <c r="AL34" i="294" s="1"/>
  <c r="AW34" i="294" s="1"/>
  <c r="Q73" i="294"/>
  <c r="AA67" i="294" s="1"/>
  <c r="M84" i="294"/>
  <c r="Z78" i="294" s="1"/>
  <c r="U84" i="294"/>
  <c r="AB78" i="294" s="1"/>
  <c r="AL78" i="294" s="1"/>
  <c r="AW78" i="294" s="1"/>
  <c r="N95" i="295"/>
  <c r="Z90" i="295" s="1"/>
  <c r="V95" i="295"/>
  <c r="AB90" i="295" s="1"/>
  <c r="AL90" i="295" s="1"/>
  <c r="AW90" i="295" s="1"/>
  <c r="Q18" i="296"/>
  <c r="AA12" i="296" s="1"/>
  <c r="M40" i="296"/>
  <c r="Z34" i="296" s="1"/>
  <c r="U40" i="296"/>
  <c r="AB34" i="296" s="1"/>
  <c r="AL34" i="296" s="1"/>
  <c r="AW34" i="296" s="1"/>
  <c r="Q73" i="296"/>
  <c r="AA67" i="296" s="1"/>
  <c r="M84" i="296"/>
  <c r="Z78" i="296" s="1"/>
  <c r="U84" i="296"/>
  <c r="AB78" i="296" s="1"/>
  <c r="AL78" i="296" s="1"/>
  <c r="AW78" i="296" s="1"/>
  <c r="BP82" i="297"/>
  <c r="N95" i="297"/>
  <c r="Z90" i="297" s="1"/>
  <c r="V95" i="297"/>
  <c r="AB90" i="297" s="1"/>
  <c r="AL90" i="297" s="1"/>
  <c r="AW90" i="297" s="1"/>
  <c r="S95" i="297"/>
  <c r="AA91" i="297" s="1"/>
  <c r="Q18" i="298"/>
  <c r="AA12" i="298" s="1"/>
  <c r="M40" i="298"/>
  <c r="Z34" i="298" s="1"/>
  <c r="U40" i="298"/>
  <c r="AB34" i="298" s="1"/>
  <c r="AL34" i="298" s="1"/>
  <c r="AW34" i="298" s="1"/>
  <c r="Q73" i="298"/>
  <c r="AA67" i="298" s="1"/>
  <c r="M84" i="298"/>
  <c r="Z78" i="298" s="1"/>
  <c r="U84" i="298"/>
  <c r="AB78" i="298" s="1"/>
  <c r="AL78" i="298" s="1"/>
  <c r="AW78" i="298" s="1"/>
  <c r="O40" i="299"/>
  <c r="Z36" i="299" s="1"/>
  <c r="W40" i="299"/>
  <c r="AB36" i="299" s="1"/>
  <c r="AL36" i="299" s="1"/>
  <c r="AW36" i="299" s="1"/>
  <c r="BP50" i="299"/>
  <c r="Q73" i="299"/>
  <c r="AA67" i="299" s="1"/>
  <c r="AK67" i="299" s="1"/>
  <c r="M84" i="299"/>
  <c r="Z78" i="299" s="1"/>
  <c r="U84" i="299"/>
  <c r="AB78" i="299" s="1"/>
  <c r="AL78" i="299" s="1"/>
  <c r="AW78" i="299" s="1"/>
  <c r="BP83" i="262"/>
  <c r="BP83" i="263"/>
  <c r="BP83" i="264"/>
  <c r="BP83" i="266"/>
  <c r="BP83" i="267"/>
  <c r="BP83" i="268"/>
  <c r="BP83" i="271"/>
  <c r="BP83" i="272"/>
  <c r="BP83" i="274"/>
  <c r="BP83" i="275"/>
  <c r="BP83" i="276"/>
  <c r="BP83" i="278"/>
  <c r="BP83" i="279"/>
  <c r="BP83" i="281"/>
  <c r="BP83" i="282"/>
  <c r="BP83" i="283"/>
  <c r="BP83" i="285"/>
  <c r="BP83" i="286"/>
  <c r="BP83" i="287"/>
  <c r="BP83" i="289"/>
  <c r="BP83" i="294"/>
  <c r="BP83" i="297"/>
  <c r="BP83" i="298"/>
  <c r="BP83" i="261"/>
  <c r="BP83" i="265"/>
  <c r="BP83" i="269"/>
  <c r="BP83" i="270"/>
  <c r="BP83" i="273"/>
  <c r="BP83" i="277"/>
  <c r="BP83" i="290"/>
  <c r="BP82" i="260"/>
  <c r="BP82" i="263"/>
  <c r="BP82" i="267"/>
  <c r="BP82" i="271"/>
  <c r="BP82" i="275"/>
  <c r="BP82" i="279"/>
  <c r="BP82" i="284"/>
  <c r="BP82" i="288"/>
  <c r="BP82" i="294"/>
  <c r="BP82" i="298"/>
  <c r="BP82" i="262"/>
  <c r="BP82" i="266"/>
  <c r="BP82" i="270"/>
  <c r="BP82" i="274"/>
  <c r="BP82" i="278"/>
  <c r="BP82" i="281"/>
  <c r="BP82" i="285"/>
  <c r="BP82" i="289"/>
  <c r="BP82" i="290"/>
  <c r="BP82" i="293"/>
  <c r="BP82" i="261"/>
  <c r="BP82" i="265"/>
  <c r="BP82" i="269"/>
  <c r="BP82" i="273"/>
  <c r="BP82" i="277"/>
  <c r="BP82" i="280"/>
  <c r="BP82" i="282"/>
  <c r="BP82" i="286"/>
  <c r="BP82" i="292"/>
  <c r="BP82" i="296"/>
  <c r="R18" i="260"/>
  <c r="AA13" i="260" s="1"/>
  <c r="BP15" i="260"/>
  <c r="BP38" i="260"/>
  <c r="M51" i="260"/>
  <c r="Z45" i="260" s="1"/>
  <c r="U51" i="260"/>
  <c r="AB45" i="260" s="1"/>
  <c r="AL45" i="260" s="1"/>
  <c r="AW45" i="260" s="1"/>
  <c r="Q62" i="260"/>
  <c r="AA56" i="260" s="1"/>
  <c r="S62" i="260"/>
  <c r="AA58" i="260" s="1"/>
  <c r="BP59" i="260"/>
  <c r="BP70" i="260"/>
  <c r="N84" i="260"/>
  <c r="Z79" i="260" s="1"/>
  <c r="BP90" i="260"/>
  <c r="R18" i="261"/>
  <c r="AA13" i="261" s="1"/>
  <c r="BP28" i="261"/>
  <c r="O40" i="261"/>
  <c r="Z36" i="261" s="1"/>
  <c r="W40" i="261"/>
  <c r="AB36" i="261" s="1"/>
  <c r="AL36" i="261" s="1"/>
  <c r="AW36" i="261" s="1"/>
  <c r="S51" i="261"/>
  <c r="AA47" i="261" s="1"/>
  <c r="BP46" i="261"/>
  <c r="Q62" i="261"/>
  <c r="AA56" i="261" s="1"/>
  <c r="S62" i="261"/>
  <c r="AA58" i="261" s="1"/>
  <c r="S73" i="261"/>
  <c r="AA69" i="261" s="1"/>
  <c r="BP70" i="261"/>
  <c r="P84" i="261"/>
  <c r="Z81" i="261" s="1"/>
  <c r="X84" i="261"/>
  <c r="AB81" i="261" s="1"/>
  <c r="AL81" i="261" s="1"/>
  <c r="AW81" i="261" s="1"/>
  <c r="R95" i="261"/>
  <c r="AA90" i="261" s="1"/>
  <c r="N40" i="262"/>
  <c r="Z35" i="262" s="1"/>
  <c r="V40" i="262"/>
  <c r="AB35" i="262" s="1"/>
  <c r="AL35" i="262" s="1"/>
  <c r="AW35" i="262" s="1"/>
  <c r="BP49" i="262"/>
  <c r="R73" i="262"/>
  <c r="AA68" i="262" s="1"/>
  <c r="N84" i="262"/>
  <c r="Z79" i="262" s="1"/>
  <c r="V84" i="262"/>
  <c r="AB79" i="262" s="1"/>
  <c r="AL79" i="262" s="1"/>
  <c r="AW79" i="262" s="1"/>
  <c r="P95" i="262"/>
  <c r="Z92" i="262" s="1"/>
  <c r="N18" i="263"/>
  <c r="Z13" i="263" s="1"/>
  <c r="V18" i="263"/>
  <c r="AB13" i="263" s="1"/>
  <c r="AL13" i="263" s="1"/>
  <c r="AW13" i="263" s="1"/>
  <c r="BP25" i="263"/>
  <c r="BP26" i="263"/>
  <c r="R40" i="263"/>
  <c r="AA35" i="263" s="1"/>
  <c r="M51" i="263"/>
  <c r="Z45" i="263" s="1"/>
  <c r="U51" i="263"/>
  <c r="AB45" i="263" s="1"/>
  <c r="AL45" i="263" s="1"/>
  <c r="AW45" i="263" s="1"/>
  <c r="N62" i="263"/>
  <c r="Z57" i="263" s="1"/>
  <c r="V62" i="263"/>
  <c r="AB57" i="263" s="1"/>
  <c r="AL57" i="263" s="1"/>
  <c r="AW57" i="263" s="1"/>
  <c r="P62" i="263"/>
  <c r="Z59" i="263" s="1"/>
  <c r="X62" i="263"/>
  <c r="AB59" i="263" s="1"/>
  <c r="AL59" i="263" s="1"/>
  <c r="AW59" i="263" s="1"/>
  <c r="N73" i="263"/>
  <c r="Z68" i="263" s="1"/>
  <c r="V73" i="263"/>
  <c r="AB68" i="263" s="1"/>
  <c r="AL68" i="263" s="1"/>
  <c r="AW68" i="263" s="1"/>
  <c r="R84" i="263"/>
  <c r="AA79" i="263" s="1"/>
  <c r="R18" i="264"/>
  <c r="AA13" i="264" s="1"/>
  <c r="N40" i="264"/>
  <c r="Z35" i="264" s="1"/>
  <c r="V40" i="264"/>
  <c r="AB35" i="264" s="1"/>
  <c r="AL35" i="264" s="1"/>
  <c r="AW35" i="264" s="1"/>
  <c r="Q51" i="264"/>
  <c r="AA45" i="264" s="1"/>
  <c r="R62" i="264"/>
  <c r="AA57" i="264" s="1"/>
  <c r="T62" i="264"/>
  <c r="AA59" i="264" s="1"/>
  <c r="R73" i="264"/>
  <c r="AA68" i="264" s="1"/>
  <c r="N84" i="264"/>
  <c r="Z79" i="264" s="1"/>
  <c r="V84" i="264"/>
  <c r="AB79" i="264" s="1"/>
  <c r="AL79" i="264" s="1"/>
  <c r="AW79" i="264" s="1"/>
  <c r="BP79" i="264"/>
  <c r="P95" i="264"/>
  <c r="Z92" i="264" s="1"/>
  <c r="X95" i="264"/>
  <c r="AB92" i="264" s="1"/>
  <c r="AL92" i="264" s="1"/>
  <c r="AW92" i="264" s="1"/>
  <c r="N18" i="265"/>
  <c r="Z13" i="265" s="1"/>
  <c r="V18" i="265"/>
  <c r="AB13" i="265" s="1"/>
  <c r="AL13" i="265" s="1"/>
  <c r="AW13" i="265" s="1"/>
  <c r="BP25" i="265"/>
  <c r="R18" i="262"/>
  <c r="AA13" i="262" s="1"/>
  <c r="Q51" i="262"/>
  <c r="AA45" i="262" s="1"/>
  <c r="R62" i="262"/>
  <c r="AA57" i="262" s="1"/>
  <c r="T62" i="262"/>
  <c r="AA59" i="262" s="1"/>
  <c r="X95" i="262"/>
  <c r="AB92" i="262" s="1"/>
  <c r="AL92" i="262" s="1"/>
  <c r="AW92" i="262" s="1"/>
  <c r="M18" i="260"/>
  <c r="Z12" i="260" s="1"/>
  <c r="U18" i="260"/>
  <c r="AB12" i="260" s="1"/>
  <c r="AL12" i="260" s="1"/>
  <c r="AW12" i="260" s="1"/>
  <c r="X18" i="260"/>
  <c r="AB15" i="260" s="1"/>
  <c r="AL15" i="260" s="1"/>
  <c r="AW15" i="260" s="1"/>
  <c r="N29" i="260"/>
  <c r="Z24" i="260" s="1"/>
  <c r="V29" i="260"/>
  <c r="AB24" i="260" s="1"/>
  <c r="AL24" i="260" s="1"/>
  <c r="AW24" i="260" s="1"/>
  <c r="S29" i="260"/>
  <c r="AA25" i="260" s="1"/>
  <c r="R40" i="260"/>
  <c r="AA35" i="260" s="1"/>
  <c r="O40" i="260"/>
  <c r="Z36" i="260" s="1"/>
  <c r="W40" i="260"/>
  <c r="AB36" i="260" s="1"/>
  <c r="AL36" i="260" s="1"/>
  <c r="AW36" i="260" s="1"/>
  <c r="BP37" i="260"/>
  <c r="S51" i="260"/>
  <c r="AA47" i="260" s="1"/>
  <c r="BP46" i="260"/>
  <c r="R62" i="260"/>
  <c r="AA57" i="260" s="1"/>
  <c r="T62" i="260"/>
  <c r="AA59" i="260" s="1"/>
  <c r="M73" i="260"/>
  <c r="Z67" i="260" s="1"/>
  <c r="U73" i="260"/>
  <c r="AB67" i="260" s="1"/>
  <c r="AL67" i="260" s="1"/>
  <c r="AW67" i="260" s="1"/>
  <c r="O73" i="260"/>
  <c r="Z69" i="260" s="1"/>
  <c r="W73" i="260"/>
  <c r="AB69" i="260" s="1"/>
  <c r="AL69" i="260" s="1"/>
  <c r="AW69" i="260" s="1"/>
  <c r="Q84" i="260"/>
  <c r="AA78" i="260" s="1"/>
  <c r="T84" i="260"/>
  <c r="AA81" i="260" s="1"/>
  <c r="BP80" i="260"/>
  <c r="Q95" i="260"/>
  <c r="AA89" i="260" s="1"/>
  <c r="T95" i="260"/>
  <c r="AA92" i="260" s="1"/>
  <c r="M18" i="261"/>
  <c r="Z12" i="261" s="1"/>
  <c r="U18" i="261"/>
  <c r="AB12" i="261" s="1"/>
  <c r="AL12" i="261" s="1"/>
  <c r="AW12" i="261" s="1"/>
  <c r="O18" i="261"/>
  <c r="Z14" i="261" s="1"/>
  <c r="W18" i="261"/>
  <c r="AB14" i="261" s="1"/>
  <c r="AL14" i="261" s="1"/>
  <c r="AW14" i="261" s="1"/>
  <c r="Q29" i="261"/>
  <c r="AA23" i="261" s="1"/>
  <c r="O29" i="261"/>
  <c r="Z25" i="261" s="1"/>
  <c r="W29" i="261"/>
  <c r="AB25" i="261" s="1"/>
  <c r="AL25" i="261" s="1"/>
  <c r="AW25" i="261" s="1"/>
  <c r="N40" i="261"/>
  <c r="Z35" i="261" s="1"/>
  <c r="V40" i="261"/>
  <c r="AB35" i="261" s="1"/>
  <c r="AL35" i="261" s="1"/>
  <c r="AW35" i="261" s="1"/>
  <c r="P40" i="261"/>
  <c r="Z37" i="261" s="1"/>
  <c r="X40" i="261"/>
  <c r="AB37" i="261" s="1"/>
  <c r="AL37" i="261" s="1"/>
  <c r="AW37" i="261" s="1"/>
  <c r="Q51" i="261"/>
  <c r="AA45" i="261" s="1"/>
  <c r="T51" i="261"/>
  <c r="AA48" i="261" s="1"/>
  <c r="BP47" i="261"/>
  <c r="R62" i="261"/>
  <c r="AA57" i="261" s="1"/>
  <c r="T62" i="261"/>
  <c r="AA59" i="261" s="1"/>
  <c r="R73" i="261"/>
  <c r="AA68" i="261" s="1"/>
  <c r="T73" i="261"/>
  <c r="AA70" i="261" s="1"/>
  <c r="N84" i="261"/>
  <c r="Z79" i="261" s="1"/>
  <c r="V84" i="261"/>
  <c r="AB79" i="261" s="1"/>
  <c r="AL79" i="261" s="1"/>
  <c r="AW79" i="261" s="1"/>
  <c r="M95" i="261"/>
  <c r="Z89" i="261" s="1"/>
  <c r="U95" i="261"/>
  <c r="AB89" i="261" s="1"/>
  <c r="AL89" i="261" s="1"/>
  <c r="AW89" i="261" s="1"/>
  <c r="P95" i="261"/>
  <c r="Z92" i="261" s="1"/>
  <c r="X95" i="261"/>
  <c r="AB92" i="261" s="1"/>
  <c r="AL92" i="261" s="1"/>
  <c r="AW92" i="261" s="1"/>
  <c r="M18" i="262"/>
  <c r="Z12" i="262" s="1"/>
  <c r="U18" i="262"/>
  <c r="AB12" i="262" s="1"/>
  <c r="AL12" i="262" s="1"/>
  <c r="AW12" i="262" s="1"/>
  <c r="O18" i="262"/>
  <c r="Z14" i="262" s="1"/>
  <c r="W18" i="262"/>
  <c r="AB14" i="262" s="1"/>
  <c r="AL14" i="262" s="1"/>
  <c r="AW14" i="262" s="1"/>
  <c r="Q29" i="262"/>
  <c r="AA23" i="262" s="1"/>
  <c r="Q40" i="262"/>
  <c r="AA34" i="262" s="1"/>
  <c r="S40" i="262"/>
  <c r="AA36" i="262" s="1"/>
  <c r="O51" i="262"/>
  <c r="Z47" i="262" s="1"/>
  <c r="W51" i="262"/>
  <c r="AB47" i="262" s="1"/>
  <c r="AL47" i="262" s="1"/>
  <c r="AW47" i="262" s="1"/>
  <c r="M62" i="262"/>
  <c r="Z56" i="262" s="1"/>
  <c r="U62" i="262"/>
  <c r="AB56" i="262" s="1"/>
  <c r="AL56" i="262" s="1"/>
  <c r="AW56" i="262" s="1"/>
  <c r="O62" i="262"/>
  <c r="Z58" i="262" s="1"/>
  <c r="W62" i="262"/>
  <c r="AB58" i="262" s="1"/>
  <c r="AL58" i="262" s="1"/>
  <c r="AW58" i="262" s="1"/>
  <c r="BP58" i="262"/>
  <c r="M73" i="262"/>
  <c r="Z67" i="262" s="1"/>
  <c r="U73" i="262"/>
  <c r="AB67" i="262" s="1"/>
  <c r="AL67" i="262" s="1"/>
  <c r="AW67" i="262" s="1"/>
  <c r="O73" i="262"/>
  <c r="Z69" i="262" s="1"/>
  <c r="W73" i="262"/>
  <c r="AB69" i="262" s="1"/>
  <c r="AL69" i="262" s="1"/>
  <c r="AW69" i="262" s="1"/>
  <c r="BP69" i="262"/>
  <c r="Q84" i="262"/>
  <c r="AA78" i="262" s="1"/>
  <c r="T84" i="262"/>
  <c r="AA81" i="262" s="1"/>
  <c r="N95" i="262"/>
  <c r="Z90" i="262" s="1"/>
  <c r="V95" i="262"/>
  <c r="AB90" i="262" s="1"/>
  <c r="AL90" i="262" s="1"/>
  <c r="AW90" i="262" s="1"/>
  <c r="S95" i="262"/>
  <c r="AA91" i="262" s="1"/>
  <c r="Q18" i="263"/>
  <c r="AA12" i="263" s="1"/>
  <c r="S18" i="263"/>
  <c r="AA14" i="263" s="1"/>
  <c r="M40" i="263"/>
  <c r="Z34" i="263" s="1"/>
  <c r="U40" i="263"/>
  <c r="AB34" i="263" s="1"/>
  <c r="AL34" i="263" s="1"/>
  <c r="AW34" i="263" s="1"/>
  <c r="O40" i="263"/>
  <c r="Z36" i="263" s="1"/>
  <c r="W40" i="263"/>
  <c r="AB36" i="263" s="1"/>
  <c r="AL36" i="263" s="1"/>
  <c r="AW36" i="263" s="1"/>
  <c r="S51" i="263"/>
  <c r="AA47" i="263" s="1"/>
  <c r="BP46" i="263"/>
  <c r="Q62" i="263"/>
  <c r="AA56" i="263" s="1"/>
  <c r="S62" i="263"/>
  <c r="AA58" i="263" s="1"/>
  <c r="Q73" i="263"/>
  <c r="AA67" i="263" s="1"/>
  <c r="S73" i="263"/>
  <c r="AA69" i="263" s="1"/>
  <c r="M84" i="263"/>
  <c r="Z78" i="263" s="1"/>
  <c r="U84" i="263"/>
  <c r="AB78" i="263" s="1"/>
  <c r="AL78" i="263" s="1"/>
  <c r="AW78" i="263" s="1"/>
  <c r="P84" i="263"/>
  <c r="Z81" i="263" s="1"/>
  <c r="X84" i="263"/>
  <c r="AB81" i="263" s="1"/>
  <c r="AL81" i="263" s="1"/>
  <c r="AW81" i="263" s="1"/>
  <c r="BP39" i="265"/>
  <c r="V84" i="260"/>
  <c r="AB79" i="260" s="1"/>
  <c r="AL79" i="260" s="1"/>
  <c r="AW79" i="260" s="1"/>
  <c r="BP79" i="260"/>
  <c r="S18" i="260"/>
  <c r="AA14" i="260" s="1"/>
  <c r="Q29" i="260"/>
  <c r="AA23" i="260" s="1"/>
  <c r="M40" i="260"/>
  <c r="Z34" i="260" s="1"/>
  <c r="U40" i="260"/>
  <c r="AB34" i="260" s="1"/>
  <c r="AL34" i="260" s="1"/>
  <c r="AW34" i="260" s="1"/>
  <c r="T51" i="260"/>
  <c r="AA48" i="260" s="1"/>
  <c r="M62" i="260"/>
  <c r="Z56" i="260" s="1"/>
  <c r="U62" i="260"/>
  <c r="AB56" i="260" s="1"/>
  <c r="AL56" i="260" s="1"/>
  <c r="AW56" i="260" s="1"/>
  <c r="BP61" i="260"/>
  <c r="X73" i="260"/>
  <c r="AB70" i="260" s="1"/>
  <c r="AL70" i="260" s="1"/>
  <c r="AW70" i="260" s="1"/>
  <c r="W84" i="260"/>
  <c r="AB80" i="260" s="1"/>
  <c r="AL80" i="260" s="1"/>
  <c r="AW80" i="260" s="1"/>
  <c r="R95" i="260"/>
  <c r="AA90" i="260" s="1"/>
  <c r="O95" i="260"/>
  <c r="Z91" i="260" s="1"/>
  <c r="W95" i="260"/>
  <c r="AB91" i="260" s="1"/>
  <c r="AL91" i="260" s="1"/>
  <c r="AW91" i="260" s="1"/>
  <c r="P18" i="261"/>
  <c r="Z15" i="261" s="1"/>
  <c r="X18" i="261"/>
  <c r="AB15" i="261" s="1"/>
  <c r="AL15" i="261" s="1"/>
  <c r="AW15" i="261" s="1"/>
  <c r="R29" i="261"/>
  <c r="AA24" i="261" s="1"/>
  <c r="P29" i="261"/>
  <c r="Z26" i="261" s="1"/>
  <c r="X29" i="261"/>
  <c r="AB26" i="261" s="1"/>
  <c r="AL26" i="261" s="1"/>
  <c r="AW26" i="261" s="1"/>
  <c r="CK30" i="261"/>
  <c r="Q40" i="261"/>
  <c r="AA34" i="261" s="1"/>
  <c r="S40" i="261"/>
  <c r="AA36" i="261" s="1"/>
  <c r="BP37" i="261"/>
  <c r="O51" i="261"/>
  <c r="Z47" i="261" s="1"/>
  <c r="W51" i="261"/>
  <c r="AB47" i="261" s="1"/>
  <c r="AL47" i="261" s="1"/>
  <c r="AW47" i="261" s="1"/>
  <c r="M62" i="261"/>
  <c r="Z56" i="261" s="1"/>
  <c r="U62" i="261"/>
  <c r="AB56" i="261" s="1"/>
  <c r="AL56" i="261" s="1"/>
  <c r="AW56" i="261" s="1"/>
  <c r="BP61" i="261"/>
  <c r="M73" i="261"/>
  <c r="Z67" i="261" s="1"/>
  <c r="U73" i="261"/>
  <c r="AB67" i="261" s="1"/>
  <c r="AL67" i="261" s="1"/>
  <c r="AW67" i="261" s="1"/>
  <c r="O73" i="261"/>
  <c r="Z69" i="261" s="1"/>
  <c r="W73" i="261"/>
  <c r="AB69" i="261" s="1"/>
  <c r="AL69" i="261" s="1"/>
  <c r="AW69" i="261" s="1"/>
  <c r="BP69" i="261"/>
  <c r="Q84" i="261"/>
  <c r="AA78" i="261" s="1"/>
  <c r="T84" i="261"/>
  <c r="AA81" i="261" s="1"/>
  <c r="BP80" i="261"/>
  <c r="S95" i="261"/>
  <c r="AA91" i="261" s="1"/>
  <c r="P18" i="262"/>
  <c r="Z15" i="262" s="1"/>
  <c r="X18" i="262"/>
  <c r="AB15" i="262" s="1"/>
  <c r="AL15" i="262" s="1"/>
  <c r="AW15" i="262" s="1"/>
  <c r="R29" i="262"/>
  <c r="AA24" i="262" s="1"/>
  <c r="P29" i="262"/>
  <c r="Z26" i="262" s="1"/>
  <c r="X29" i="262"/>
  <c r="AB26" i="262" s="1"/>
  <c r="AL26" i="262" s="1"/>
  <c r="AW26" i="262" s="1"/>
  <c r="CK30" i="262"/>
  <c r="T40" i="262"/>
  <c r="AA37" i="262" s="1"/>
  <c r="P51" i="262"/>
  <c r="Z48" i="262" s="1"/>
  <c r="X51" i="262"/>
  <c r="AB48" i="262" s="1"/>
  <c r="AL48" i="262" s="1"/>
  <c r="AW48" i="262" s="1"/>
  <c r="N62" i="262"/>
  <c r="Z57" i="262" s="1"/>
  <c r="V62" i="262"/>
  <c r="AB57" i="262" s="1"/>
  <c r="AL57" i="262" s="1"/>
  <c r="AW57" i="262" s="1"/>
  <c r="P73" i="262"/>
  <c r="Z70" i="262" s="1"/>
  <c r="X73" i="262"/>
  <c r="AB70" i="262" s="1"/>
  <c r="AL70" i="262" s="1"/>
  <c r="AW70" i="262" s="1"/>
  <c r="O84" i="262"/>
  <c r="Z80" i="262" s="1"/>
  <c r="W84" i="262"/>
  <c r="AB80" i="262" s="1"/>
  <c r="AL80" i="262" s="1"/>
  <c r="AW80" i="262" s="1"/>
  <c r="Q95" i="262"/>
  <c r="AA89" i="262" s="1"/>
  <c r="BP91" i="262"/>
  <c r="R40" i="265"/>
  <c r="AA35" i="265" s="1"/>
  <c r="O51" i="265"/>
  <c r="Z47" i="265" s="1"/>
  <c r="W51" i="265"/>
  <c r="AB47" i="265" s="1"/>
  <c r="AL47" i="265" s="1"/>
  <c r="AW47" i="265" s="1"/>
  <c r="BP48" i="265"/>
  <c r="M62" i="265"/>
  <c r="Z56" i="265" s="1"/>
  <c r="U62" i="265"/>
  <c r="AB56" i="265" s="1"/>
  <c r="AL56" i="265" s="1"/>
  <c r="AW56" i="265" s="1"/>
  <c r="T84" i="265"/>
  <c r="AA81" i="265" s="1"/>
  <c r="BP80" i="265"/>
  <c r="S18" i="266"/>
  <c r="AA14" i="266" s="1"/>
  <c r="O40" i="266"/>
  <c r="Z36" i="266" s="1"/>
  <c r="W40" i="266"/>
  <c r="AB36" i="266" s="1"/>
  <c r="AL36" i="266" s="1"/>
  <c r="AW36" i="266" s="1"/>
  <c r="S51" i="266"/>
  <c r="AA47" i="266" s="1"/>
  <c r="BP49" i="266"/>
  <c r="N62" i="266"/>
  <c r="Z57" i="266" s="1"/>
  <c r="V62" i="266"/>
  <c r="AB57" i="266" s="1"/>
  <c r="AL57" i="266" s="1"/>
  <c r="AW57" i="266" s="1"/>
  <c r="P62" i="266"/>
  <c r="Z59" i="266" s="1"/>
  <c r="X62" i="266"/>
  <c r="AB59" i="266" s="1"/>
  <c r="AL59" i="266" s="1"/>
  <c r="AW59" i="266" s="1"/>
  <c r="N73" i="266"/>
  <c r="Z68" i="266" s="1"/>
  <c r="V73" i="266"/>
  <c r="AB68" i="266" s="1"/>
  <c r="AL68" i="266" s="1"/>
  <c r="AW68" i="266" s="1"/>
  <c r="R84" i="266"/>
  <c r="AA79" i="266" s="1"/>
  <c r="R18" i="267"/>
  <c r="AA13" i="267" s="1"/>
  <c r="T29" i="267"/>
  <c r="AA26" i="267" s="1"/>
  <c r="O40" i="267"/>
  <c r="Z36" i="267" s="1"/>
  <c r="W40" i="267"/>
  <c r="AB36" i="267" s="1"/>
  <c r="AL36" i="267" s="1"/>
  <c r="AW36" i="267" s="1"/>
  <c r="S51" i="267"/>
  <c r="AA47" i="267" s="1"/>
  <c r="BP46" i="267"/>
  <c r="BP49" i="267"/>
  <c r="BP50" i="267"/>
  <c r="Q62" i="267"/>
  <c r="AA56" i="267" s="1"/>
  <c r="S62" i="267"/>
  <c r="AA58" i="267" s="1"/>
  <c r="S73" i="267"/>
  <c r="AA69" i="267" s="1"/>
  <c r="P84" i="267"/>
  <c r="Z81" i="267" s="1"/>
  <c r="X84" i="267"/>
  <c r="AB81" i="267" s="1"/>
  <c r="AL81" i="267" s="1"/>
  <c r="AW81" i="267" s="1"/>
  <c r="BP92" i="267"/>
  <c r="O18" i="268"/>
  <c r="Z14" i="268" s="1"/>
  <c r="W18" i="268"/>
  <c r="AB14" i="268" s="1"/>
  <c r="AL14" i="268" s="1"/>
  <c r="AW14" i="268" s="1"/>
  <c r="S40" i="268"/>
  <c r="AA36" i="268" s="1"/>
  <c r="BP39" i="268"/>
  <c r="O51" i="268"/>
  <c r="Z47" i="268" s="1"/>
  <c r="W51" i="268"/>
  <c r="AB47" i="268" s="1"/>
  <c r="AL47" i="268" s="1"/>
  <c r="AW47" i="268" s="1"/>
  <c r="BP48" i="268"/>
  <c r="BP50" i="268"/>
  <c r="M62" i="268"/>
  <c r="Z56" i="268" s="1"/>
  <c r="U62" i="268"/>
  <c r="AB56" i="268" s="1"/>
  <c r="AL56" i="268" s="1"/>
  <c r="AW56" i="268" s="1"/>
  <c r="O62" i="268"/>
  <c r="Z58" i="268" s="1"/>
  <c r="W62" i="268"/>
  <c r="AB58" i="268" s="1"/>
  <c r="AL58" i="268" s="1"/>
  <c r="AW58" i="268" s="1"/>
  <c r="BP61" i="268"/>
  <c r="O73" i="268"/>
  <c r="Z69" i="268" s="1"/>
  <c r="W73" i="268"/>
  <c r="AB69" i="268" s="1"/>
  <c r="AL69" i="268" s="1"/>
  <c r="AW69" i="268" s="1"/>
  <c r="BP70" i="268"/>
  <c r="T84" i="268"/>
  <c r="AA81" i="268" s="1"/>
  <c r="BP80" i="268"/>
  <c r="S18" i="269"/>
  <c r="AA14" i="269" s="1"/>
  <c r="BP25" i="269"/>
  <c r="O40" i="269"/>
  <c r="Z36" i="269" s="1"/>
  <c r="W40" i="269"/>
  <c r="AB36" i="269" s="1"/>
  <c r="AL36" i="269" s="1"/>
  <c r="AW36" i="269" s="1"/>
  <c r="S51" i="269"/>
  <c r="AA47" i="269" s="1"/>
  <c r="Q62" i="269"/>
  <c r="AA56" i="269" s="1"/>
  <c r="S62" i="269"/>
  <c r="AA58" i="269" s="1"/>
  <c r="BP59" i="269"/>
  <c r="S73" i="269"/>
  <c r="AA69" i="269" s="1"/>
  <c r="P84" i="269"/>
  <c r="Z81" i="269" s="1"/>
  <c r="X84" i="269"/>
  <c r="AB81" i="269" s="1"/>
  <c r="AL81" i="269" s="1"/>
  <c r="AW81" i="269" s="1"/>
  <c r="X18" i="270"/>
  <c r="AB15" i="270" s="1"/>
  <c r="AL15" i="270" s="1"/>
  <c r="AW15" i="270" s="1"/>
  <c r="BP16" i="270"/>
  <c r="X40" i="270"/>
  <c r="AB37" i="270" s="1"/>
  <c r="AL37" i="270" s="1"/>
  <c r="AW37" i="270" s="1"/>
  <c r="Q51" i="270"/>
  <c r="AA45" i="270" s="1"/>
  <c r="BP47" i="270"/>
  <c r="M62" i="270"/>
  <c r="Z56" i="270" s="1"/>
  <c r="U62" i="270"/>
  <c r="AB56" i="270" s="1"/>
  <c r="AL56" i="270" s="1"/>
  <c r="AW56" i="270" s="1"/>
  <c r="O62" i="270"/>
  <c r="Z58" i="270" s="1"/>
  <c r="W62" i="270"/>
  <c r="AB58" i="270" s="1"/>
  <c r="AL58" i="270" s="1"/>
  <c r="AW58" i="270" s="1"/>
  <c r="BP61" i="270"/>
  <c r="N73" i="270"/>
  <c r="Z68" i="270" s="1"/>
  <c r="V73" i="270"/>
  <c r="AB68" i="270" s="1"/>
  <c r="AL68" i="270" s="1"/>
  <c r="AW68" i="270" s="1"/>
  <c r="P84" i="270"/>
  <c r="Z81" i="270" s="1"/>
  <c r="X84" i="270"/>
  <c r="AB81" i="270" s="1"/>
  <c r="AL81" i="270" s="1"/>
  <c r="AW81" i="270" s="1"/>
  <c r="P95" i="270"/>
  <c r="Z92" i="270" s="1"/>
  <c r="X95" i="270"/>
  <c r="AB92" i="270" s="1"/>
  <c r="AL92" i="270" s="1"/>
  <c r="AW92" i="270" s="1"/>
  <c r="S18" i="271"/>
  <c r="AA14" i="271" s="1"/>
  <c r="O40" i="271"/>
  <c r="Z36" i="271" s="1"/>
  <c r="W40" i="271"/>
  <c r="AB36" i="271" s="1"/>
  <c r="AL36" i="271" s="1"/>
  <c r="AW36" i="271" s="1"/>
  <c r="S51" i="271"/>
  <c r="AA47" i="271" s="1"/>
  <c r="BP49" i="271"/>
  <c r="N62" i="271"/>
  <c r="Z57" i="271" s="1"/>
  <c r="V62" i="271"/>
  <c r="AB57" i="271" s="1"/>
  <c r="AL57" i="271" s="1"/>
  <c r="AW57" i="271" s="1"/>
  <c r="P62" i="271"/>
  <c r="Z59" i="271" s="1"/>
  <c r="X62" i="271"/>
  <c r="AB59" i="271" s="1"/>
  <c r="AL59" i="271" s="1"/>
  <c r="AW59" i="271" s="1"/>
  <c r="N73" i="271"/>
  <c r="Z68" i="271" s="1"/>
  <c r="V73" i="271"/>
  <c r="AB68" i="271" s="1"/>
  <c r="AL68" i="271" s="1"/>
  <c r="AW68" i="271" s="1"/>
  <c r="R84" i="271"/>
  <c r="AA79" i="271" s="1"/>
  <c r="T95" i="271"/>
  <c r="AA92" i="271" s="1"/>
  <c r="R18" i="272"/>
  <c r="AA13" i="272" s="1"/>
  <c r="BP26" i="272"/>
  <c r="N40" i="272"/>
  <c r="Z35" i="272" s="1"/>
  <c r="V40" i="272"/>
  <c r="AB35" i="272" s="1"/>
  <c r="AL35" i="272" s="1"/>
  <c r="AW35" i="272" s="1"/>
  <c r="BP81" i="263"/>
  <c r="R95" i="263"/>
  <c r="AA90" i="263" s="1"/>
  <c r="O95" i="263"/>
  <c r="Z91" i="263" s="1"/>
  <c r="BP92" i="263"/>
  <c r="M18" i="264"/>
  <c r="Z12" i="264" s="1"/>
  <c r="U18" i="264"/>
  <c r="AB12" i="264" s="1"/>
  <c r="AL12" i="264" s="1"/>
  <c r="AW12" i="264" s="1"/>
  <c r="O18" i="264"/>
  <c r="Z14" i="264" s="1"/>
  <c r="W18" i="264"/>
  <c r="AB14" i="264" s="1"/>
  <c r="AL14" i="264" s="1"/>
  <c r="AW14" i="264" s="1"/>
  <c r="Q40" i="264"/>
  <c r="AA34" i="264" s="1"/>
  <c r="S40" i="264"/>
  <c r="AA36" i="264" s="1"/>
  <c r="O51" i="264"/>
  <c r="Z47" i="264" s="1"/>
  <c r="W51" i="264"/>
  <c r="AB47" i="264" s="1"/>
  <c r="AL47" i="264" s="1"/>
  <c r="AW47" i="264" s="1"/>
  <c r="M62" i="264"/>
  <c r="Z56" i="264" s="1"/>
  <c r="U62" i="264"/>
  <c r="AB56" i="264" s="1"/>
  <c r="AL56" i="264" s="1"/>
  <c r="AW56" i="264" s="1"/>
  <c r="O62" i="264"/>
  <c r="Z58" i="264" s="1"/>
  <c r="W62" i="264"/>
  <c r="AB58" i="264" s="1"/>
  <c r="AL58" i="264" s="1"/>
  <c r="AW58" i="264" s="1"/>
  <c r="M73" i="264"/>
  <c r="Z67" i="264" s="1"/>
  <c r="U73" i="264"/>
  <c r="AB67" i="264" s="1"/>
  <c r="AL67" i="264" s="1"/>
  <c r="AW67" i="264" s="1"/>
  <c r="O73" i="264"/>
  <c r="Z69" i="264" s="1"/>
  <c r="Q84" i="264"/>
  <c r="AA78" i="264" s="1"/>
  <c r="T84" i="264"/>
  <c r="AA81" i="264" s="1"/>
  <c r="N95" i="264"/>
  <c r="Z90" i="264" s="1"/>
  <c r="V95" i="264"/>
  <c r="AB90" i="264" s="1"/>
  <c r="AL90" i="264" s="1"/>
  <c r="AW90" i="264" s="1"/>
  <c r="S95" i="264"/>
  <c r="AA91" i="264" s="1"/>
  <c r="BP94" i="264"/>
  <c r="Q18" i="265"/>
  <c r="AA12" i="265" s="1"/>
  <c r="S18" i="265"/>
  <c r="AA14" i="265" s="1"/>
  <c r="M40" i="265"/>
  <c r="Z34" i="265" s="1"/>
  <c r="U40" i="265"/>
  <c r="AB34" i="265" s="1"/>
  <c r="AL34" i="265" s="1"/>
  <c r="AW34" i="265" s="1"/>
  <c r="O40" i="265"/>
  <c r="Z36" i="265" s="1"/>
  <c r="W40" i="265"/>
  <c r="AB36" i="265" s="1"/>
  <c r="AL36" i="265" s="1"/>
  <c r="AW36" i="265" s="1"/>
  <c r="M51" i="265"/>
  <c r="Z45" i="265" s="1"/>
  <c r="U51" i="265"/>
  <c r="AB45" i="265" s="1"/>
  <c r="AL45" i="265" s="1"/>
  <c r="AW45" i="265" s="1"/>
  <c r="P51" i="265"/>
  <c r="Z48" i="265" s="1"/>
  <c r="X51" i="265"/>
  <c r="AB48" i="265" s="1"/>
  <c r="AL48" i="265" s="1"/>
  <c r="AW48" i="265" s="1"/>
  <c r="N62" i="265"/>
  <c r="Z57" i="265" s="1"/>
  <c r="V62" i="265"/>
  <c r="AB57" i="265" s="1"/>
  <c r="AL57" i="265" s="1"/>
  <c r="AW57" i="265" s="1"/>
  <c r="P62" i="265"/>
  <c r="Z59" i="265" s="1"/>
  <c r="X62" i="265"/>
  <c r="AB59" i="265" s="1"/>
  <c r="AL59" i="265" s="1"/>
  <c r="AW59" i="265" s="1"/>
  <c r="N73" i="265"/>
  <c r="Z68" i="265" s="1"/>
  <c r="V73" i="265"/>
  <c r="AB68" i="265" s="1"/>
  <c r="AL68" i="265" s="1"/>
  <c r="AW68" i="265" s="1"/>
  <c r="P73" i="265"/>
  <c r="Z70" i="265" s="1"/>
  <c r="X73" i="265"/>
  <c r="AB70" i="265" s="1"/>
  <c r="AL70" i="265" s="1"/>
  <c r="AW70" i="265" s="1"/>
  <c r="R84" i="265"/>
  <c r="AA79" i="265" s="1"/>
  <c r="O84" i="265"/>
  <c r="Z80" i="265" s="1"/>
  <c r="W84" i="265"/>
  <c r="AB80" i="265" s="1"/>
  <c r="AL80" i="265" s="1"/>
  <c r="AW80" i="265" s="1"/>
  <c r="Q95" i="265"/>
  <c r="AA89" i="265" s="1"/>
  <c r="T95" i="265"/>
  <c r="AA92" i="265" s="1"/>
  <c r="R18" i="266"/>
  <c r="AA13" i="266" s="1"/>
  <c r="T18" i="266"/>
  <c r="AA15" i="266" s="1"/>
  <c r="N29" i="266"/>
  <c r="Z24" i="266" s="1"/>
  <c r="V29" i="266"/>
  <c r="AB24" i="266" s="1"/>
  <c r="AL24" i="266" s="1"/>
  <c r="AW24" i="266" s="1"/>
  <c r="T29" i="266"/>
  <c r="AA26" i="266" s="1"/>
  <c r="N40" i="266"/>
  <c r="Z35" i="266" s="1"/>
  <c r="V40" i="266"/>
  <c r="AB35" i="266" s="1"/>
  <c r="AL35" i="266" s="1"/>
  <c r="AW35" i="266" s="1"/>
  <c r="P40" i="266"/>
  <c r="Z37" i="266" s="1"/>
  <c r="X40" i="266"/>
  <c r="AB37" i="266" s="1"/>
  <c r="AL37" i="266" s="1"/>
  <c r="AW37" i="266" s="1"/>
  <c r="Q51" i="266"/>
  <c r="AA45" i="266" s="1"/>
  <c r="T51" i="266"/>
  <c r="AA48" i="266" s="1"/>
  <c r="Q62" i="266"/>
  <c r="AA56" i="266" s="1"/>
  <c r="S62" i="266"/>
  <c r="AA58" i="266" s="1"/>
  <c r="BP58" i="266"/>
  <c r="Q73" i="266"/>
  <c r="AA67" i="266" s="1"/>
  <c r="S73" i="266"/>
  <c r="AA69" i="266" s="1"/>
  <c r="M84" i="266"/>
  <c r="Z78" i="266" s="1"/>
  <c r="U84" i="266"/>
  <c r="AB78" i="266" s="1"/>
  <c r="AL78" i="266" s="1"/>
  <c r="AW78" i="266" s="1"/>
  <c r="P84" i="266"/>
  <c r="Z81" i="266" s="1"/>
  <c r="X84" i="266"/>
  <c r="AB81" i="266" s="1"/>
  <c r="AL81" i="266" s="1"/>
  <c r="AW81" i="266" s="1"/>
  <c r="R95" i="266"/>
  <c r="AA90" i="266" s="1"/>
  <c r="O95" i="266"/>
  <c r="Z91" i="266" s="1"/>
  <c r="W95" i="266"/>
  <c r="AB91" i="266" s="1"/>
  <c r="AL91" i="266" s="1"/>
  <c r="AW91" i="266" s="1"/>
  <c r="M18" i="267"/>
  <c r="Z12" i="267" s="1"/>
  <c r="U18" i="267"/>
  <c r="AB12" i="267" s="1"/>
  <c r="AL12" i="267" s="1"/>
  <c r="AW12" i="267" s="1"/>
  <c r="O18" i="267"/>
  <c r="Z14" i="267" s="1"/>
  <c r="W18" i="267"/>
  <c r="AB14" i="267" s="1"/>
  <c r="AL14" i="267" s="1"/>
  <c r="AW14" i="267" s="1"/>
  <c r="BP15" i="267"/>
  <c r="N40" i="267"/>
  <c r="Z35" i="267" s="1"/>
  <c r="V40" i="267"/>
  <c r="AB35" i="267" s="1"/>
  <c r="AL35" i="267" s="1"/>
  <c r="AW35" i="267" s="1"/>
  <c r="P40" i="267"/>
  <c r="Z37" i="267" s="1"/>
  <c r="X40" i="267"/>
  <c r="AB37" i="267" s="1"/>
  <c r="AL37" i="267" s="1"/>
  <c r="AW37" i="267" s="1"/>
  <c r="Q51" i="267"/>
  <c r="AA45" i="267" s="1"/>
  <c r="T51" i="267"/>
  <c r="AA48" i="267" s="1"/>
  <c r="R62" i="267"/>
  <c r="AA57" i="267" s="1"/>
  <c r="T62" i="267"/>
  <c r="AA59" i="267" s="1"/>
  <c r="R73" i="267"/>
  <c r="AA68" i="267" s="1"/>
  <c r="T73" i="267"/>
  <c r="AA70" i="267" s="1"/>
  <c r="N84" i="267"/>
  <c r="Z79" i="267" s="1"/>
  <c r="V84" i="267"/>
  <c r="AB79" i="267" s="1"/>
  <c r="AL79" i="267" s="1"/>
  <c r="AW79" i="267" s="1"/>
  <c r="S84" i="267"/>
  <c r="AA80" i="267" s="1"/>
  <c r="M95" i="267"/>
  <c r="Z89" i="267" s="1"/>
  <c r="U95" i="267"/>
  <c r="AB89" i="267" s="1"/>
  <c r="AL89" i="267" s="1"/>
  <c r="AW89" i="267" s="1"/>
  <c r="P95" i="267"/>
  <c r="Z92" i="267" s="1"/>
  <c r="X95" i="267"/>
  <c r="AB92" i="267" s="1"/>
  <c r="AL92" i="267" s="1"/>
  <c r="AW92" i="267" s="1"/>
  <c r="N18" i="268"/>
  <c r="Z13" i="268" s="1"/>
  <c r="V18" i="268"/>
  <c r="AB13" i="268" s="1"/>
  <c r="AL13" i="268" s="1"/>
  <c r="AW13" i="268" s="1"/>
  <c r="P18" i="268"/>
  <c r="Z15" i="268" s="1"/>
  <c r="X18" i="268"/>
  <c r="AB15" i="268" s="1"/>
  <c r="AL15" i="268" s="1"/>
  <c r="AW15" i="268" s="1"/>
  <c r="R29" i="268"/>
  <c r="AA24" i="268" s="1"/>
  <c r="P29" i="268"/>
  <c r="Z26" i="268" s="1"/>
  <c r="X29" i="268"/>
  <c r="AB26" i="268" s="1"/>
  <c r="AL26" i="268" s="1"/>
  <c r="AW26" i="268" s="1"/>
  <c r="R40" i="268"/>
  <c r="AA35" i="268" s="1"/>
  <c r="T40" i="268"/>
  <c r="AA37" i="268" s="1"/>
  <c r="BP37" i="268"/>
  <c r="M51" i="268"/>
  <c r="Z45" i="268" s="1"/>
  <c r="U51" i="268"/>
  <c r="AB45" i="268" s="1"/>
  <c r="AL45" i="268" s="1"/>
  <c r="AW45" i="268" s="1"/>
  <c r="P51" i="268"/>
  <c r="Z48" i="268" s="1"/>
  <c r="X51" i="268"/>
  <c r="AB48" i="268" s="1"/>
  <c r="AL48" i="268" s="1"/>
  <c r="AW48" i="268" s="1"/>
  <c r="N62" i="268"/>
  <c r="Z57" i="268" s="1"/>
  <c r="V62" i="268"/>
  <c r="AB57" i="268" s="1"/>
  <c r="AL57" i="268" s="1"/>
  <c r="AW57" i="268" s="1"/>
  <c r="P62" i="268"/>
  <c r="Z59" i="268" s="1"/>
  <c r="X62" i="268"/>
  <c r="AB59" i="268" s="1"/>
  <c r="AL59" i="268" s="1"/>
  <c r="AW59" i="268" s="1"/>
  <c r="N73" i="268"/>
  <c r="Z68" i="268" s="1"/>
  <c r="V73" i="268"/>
  <c r="AB68" i="268" s="1"/>
  <c r="AL68" i="268" s="1"/>
  <c r="AW68" i="268" s="1"/>
  <c r="P73" i="268"/>
  <c r="Z70" i="268" s="1"/>
  <c r="X73" i="268"/>
  <c r="AB70" i="268" s="1"/>
  <c r="AL70" i="268" s="1"/>
  <c r="AW70" i="268" s="1"/>
  <c r="R84" i="268"/>
  <c r="AA79" i="268" s="1"/>
  <c r="O84" i="268"/>
  <c r="Z80" i="268" s="1"/>
  <c r="W84" i="268"/>
  <c r="AB80" i="268" s="1"/>
  <c r="AL80" i="268" s="1"/>
  <c r="AW80" i="268" s="1"/>
  <c r="Q95" i="268"/>
  <c r="AA89" i="268" s="1"/>
  <c r="T95" i="268"/>
  <c r="AA92" i="268" s="1"/>
  <c r="R18" i="269"/>
  <c r="AA13" i="269" s="1"/>
  <c r="T18" i="269"/>
  <c r="AA15" i="269" s="1"/>
  <c r="N29" i="269"/>
  <c r="Z24" i="269" s="1"/>
  <c r="V29" i="269"/>
  <c r="AB24" i="269" s="1"/>
  <c r="AL24" i="269" s="1"/>
  <c r="AW24" i="269" s="1"/>
  <c r="T29" i="269"/>
  <c r="AA26" i="269" s="1"/>
  <c r="N40" i="269"/>
  <c r="Z35" i="269" s="1"/>
  <c r="V40" i="269"/>
  <c r="AB35" i="269" s="1"/>
  <c r="AL35" i="269" s="1"/>
  <c r="AW35" i="269" s="1"/>
  <c r="P40" i="269"/>
  <c r="Z37" i="269" s="1"/>
  <c r="X40" i="269"/>
  <c r="AB37" i="269" s="1"/>
  <c r="AL37" i="269" s="1"/>
  <c r="AW37" i="269" s="1"/>
  <c r="Q51" i="269"/>
  <c r="AA45" i="269" s="1"/>
  <c r="T51" i="269"/>
  <c r="AA48" i="269" s="1"/>
  <c r="R62" i="269"/>
  <c r="AA57" i="269" s="1"/>
  <c r="T62" i="269"/>
  <c r="AA59" i="269" s="1"/>
  <c r="R73" i="269"/>
  <c r="AA68" i="269" s="1"/>
  <c r="T73" i="269"/>
  <c r="AA70" i="269" s="1"/>
  <c r="N84" i="269"/>
  <c r="Z79" i="269" s="1"/>
  <c r="V84" i="269"/>
  <c r="AB79" i="269" s="1"/>
  <c r="AL79" i="269" s="1"/>
  <c r="AW79" i="269" s="1"/>
  <c r="S84" i="269"/>
  <c r="AA80" i="269" s="1"/>
  <c r="M95" i="269"/>
  <c r="Z89" i="269" s="1"/>
  <c r="U95" i="269"/>
  <c r="AB89" i="269" s="1"/>
  <c r="AL89" i="269" s="1"/>
  <c r="AW89" i="269" s="1"/>
  <c r="P95" i="269"/>
  <c r="Z92" i="269" s="1"/>
  <c r="X95" i="269"/>
  <c r="AB92" i="269" s="1"/>
  <c r="AL92" i="269" s="1"/>
  <c r="AW92" i="269" s="1"/>
  <c r="N18" i="270"/>
  <c r="Z13" i="270" s="1"/>
  <c r="V18" i="270"/>
  <c r="AB13" i="270" s="1"/>
  <c r="AL13" i="270" s="1"/>
  <c r="AW13" i="270" s="1"/>
  <c r="S18" i="270"/>
  <c r="AA14" i="270" s="1"/>
  <c r="R29" i="270"/>
  <c r="AA24" i="270" s="1"/>
  <c r="O29" i="270"/>
  <c r="Z25" i="270" s="1"/>
  <c r="W29" i="270"/>
  <c r="AB25" i="270" s="1"/>
  <c r="AL25" i="270" s="1"/>
  <c r="AW25" i="270" s="1"/>
  <c r="N40" i="270"/>
  <c r="Z35" i="270" s="1"/>
  <c r="V40" i="270"/>
  <c r="AB35" i="270" s="1"/>
  <c r="AL35" i="270" s="1"/>
  <c r="AW35" i="270" s="1"/>
  <c r="S40" i="270"/>
  <c r="AA36" i="270" s="1"/>
  <c r="BP35" i="270"/>
  <c r="O51" i="270"/>
  <c r="Z47" i="270" s="1"/>
  <c r="W51" i="270"/>
  <c r="AB47" i="270" s="1"/>
  <c r="AL47" i="270" s="1"/>
  <c r="AW47" i="270" s="1"/>
  <c r="BP49" i="270"/>
  <c r="N62" i="270"/>
  <c r="Z57" i="270" s="1"/>
  <c r="V62" i="270"/>
  <c r="AB57" i="270" s="1"/>
  <c r="AL57" i="270" s="1"/>
  <c r="AW57" i="270" s="1"/>
  <c r="P62" i="270"/>
  <c r="Z59" i="270" s="1"/>
  <c r="X62" i="270"/>
  <c r="AB59" i="270" s="1"/>
  <c r="AL59" i="270" s="1"/>
  <c r="AW59" i="270" s="1"/>
  <c r="Q73" i="270"/>
  <c r="AA67" i="270" s="1"/>
  <c r="S73" i="270"/>
  <c r="AA69" i="270" s="1"/>
  <c r="N84" i="270"/>
  <c r="Z79" i="270" s="1"/>
  <c r="V84" i="270"/>
  <c r="AB79" i="270" s="1"/>
  <c r="AL79" i="270" s="1"/>
  <c r="AW79" i="270" s="1"/>
  <c r="BP79" i="270"/>
  <c r="N95" i="270"/>
  <c r="Z90" i="270" s="1"/>
  <c r="V95" i="270"/>
  <c r="AB90" i="270" s="1"/>
  <c r="AL90" i="270" s="1"/>
  <c r="AW90" i="270" s="1"/>
  <c r="BP94" i="270"/>
  <c r="R18" i="271"/>
  <c r="AA13" i="271" s="1"/>
  <c r="T18" i="271"/>
  <c r="AA15" i="271" s="1"/>
  <c r="N29" i="271"/>
  <c r="Z24" i="271" s="1"/>
  <c r="V29" i="271"/>
  <c r="AB24" i="271" s="1"/>
  <c r="AL24" i="271" s="1"/>
  <c r="AW24" i="271" s="1"/>
  <c r="T29" i="271"/>
  <c r="AA26" i="271" s="1"/>
  <c r="BP26" i="271"/>
  <c r="N40" i="271"/>
  <c r="Z35" i="271" s="1"/>
  <c r="V40" i="271"/>
  <c r="AB35" i="271" s="1"/>
  <c r="AL35" i="271" s="1"/>
  <c r="AW35" i="271" s="1"/>
  <c r="P40" i="271"/>
  <c r="Z37" i="271" s="1"/>
  <c r="X40" i="271"/>
  <c r="AB37" i="271" s="1"/>
  <c r="AL37" i="271" s="1"/>
  <c r="AW37" i="271" s="1"/>
  <c r="Q51" i="271"/>
  <c r="AA45" i="271" s="1"/>
  <c r="T51" i="271"/>
  <c r="AA48" i="271" s="1"/>
  <c r="BP47" i="271"/>
  <c r="Q62" i="271"/>
  <c r="AA56" i="271" s="1"/>
  <c r="S62" i="271"/>
  <c r="AA58" i="271" s="1"/>
  <c r="Q73" i="271"/>
  <c r="AA67" i="271" s="1"/>
  <c r="S73" i="271"/>
  <c r="AA69" i="271" s="1"/>
  <c r="M84" i="271"/>
  <c r="Z78" i="271" s="1"/>
  <c r="U84" i="271"/>
  <c r="AB78" i="271" s="1"/>
  <c r="AL78" i="271" s="1"/>
  <c r="AW78" i="271" s="1"/>
  <c r="P84" i="271"/>
  <c r="Z81" i="271" s="1"/>
  <c r="X84" i="271"/>
  <c r="AB81" i="271" s="1"/>
  <c r="AL81" i="271" s="1"/>
  <c r="AW81" i="271" s="1"/>
  <c r="R95" i="271"/>
  <c r="AA90" i="271" s="1"/>
  <c r="O95" i="271"/>
  <c r="Z91" i="271" s="1"/>
  <c r="W95" i="271"/>
  <c r="AB91" i="271" s="1"/>
  <c r="AL91" i="271" s="1"/>
  <c r="AW91" i="271" s="1"/>
  <c r="BP92" i="271"/>
  <c r="M18" i="272"/>
  <c r="Z12" i="272" s="1"/>
  <c r="U18" i="272"/>
  <c r="AB12" i="272" s="1"/>
  <c r="AL12" i="272" s="1"/>
  <c r="AW12" i="272" s="1"/>
  <c r="O18" i="272"/>
  <c r="Z14" i="272" s="1"/>
  <c r="W18" i="272"/>
  <c r="AB14" i="272" s="1"/>
  <c r="AL14" i="272" s="1"/>
  <c r="AW14" i="272" s="1"/>
  <c r="Q40" i="272"/>
  <c r="AA34" i="272" s="1"/>
  <c r="S40" i="272"/>
  <c r="AA36" i="272" s="1"/>
  <c r="BP35" i="272"/>
  <c r="BP39" i="272"/>
  <c r="R18" i="263"/>
  <c r="AA13" i="263" s="1"/>
  <c r="T18" i="263"/>
  <c r="AA15" i="263" s="1"/>
  <c r="N29" i="263"/>
  <c r="Z24" i="263" s="1"/>
  <c r="V29" i="263"/>
  <c r="AB24" i="263" s="1"/>
  <c r="AL24" i="263" s="1"/>
  <c r="AW24" i="263" s="1"/>
  <c r="T29" i="263"/>
  <c r="AA26" i="263" s="1"/>
  <c r="N40" i="263"/>
  <c r="Z35" i="263" s="1"/>
  <c r="V40" i="263"/>
  <c r="AB35" i="263" s="1"/>
  <c r="AL35" i="263" s="1"/>
  <c r="AW35" i="263" s="1"/>
  <c r="P40" i="263"/>
  <c r="Z37" i="263" s="1"/>
  <c r="X40" i="263"/>
  <c r="AB37" i="263" s="1"/>
  <c r="AL37" i="263" s="1"/>
  <c r="AW37" i="263" s="1"/>
  <c r="Q51" i="263"/>
  <c r="AA45" i="263" s="1"/>
  <c r="T51" i="263"/>
  <c r="AA48" i="263" s="1"/>
  <c r="R62" i="263"/>
  <c r="AA57" i="263" s="1"/>
  <c r="T62" i="263"/>
  <c r="AA59" i="263" s="1"/>
  <c r="R73" i="263"/>
  <c r="AA68" i="263" s="1"/>
  <c r="T73" i="263"/>
  <c r="AA70" i="263" s="1"/>
  <c r="N84" i="263"/>
  <c r="Z79" i="263" s="1"/>
  <c r="V84" i="263"/>
  <c r="AB79" i="263" s="1"/>
  <c r="AL79" i="263" s="1"/>
  <c r="AW79" i="263" s="1"/>
  <c r="M95" i="263"/>
  <c r="Z89" i="263" s="1"/>
  <c r="U95" i="263"/>
  <c r="AB89" i="263" s="1"/>
  <c r="AL89" i="263" s="1"/>
  <c r="AW89" i="263" s="1"/>
  <c r="P95" i="263"/>
  <c r="Z92" i="263" s="1"/>
  <c r="X95" i="263"/>
  <c r="AB92" i="263" s="1"/>
  <c r="AL92" i="263" s="1"/>
  <c r="AW92" i="263" s="1"/>
  <c r="N18" i="264"/>
  <c r="Z13" i="264" s="1"/>
  <c r="V18" i="264"/>
  <c r="AB13" i="264" s="1"/>
  <c r="AL13" i="264" s="1"/>
  <c r="AW13" i="264" s="1"/>
  <c r="P18" i="264"/>
  <c r="Z15" i="264" s="1"/>
  <c r="X18" i="264"/>
  <c r="AB15" i="264" s="1"/>
  <c r="AL15" i="264" s="1"/>
  <c r="AW15" i="264" s="1"/>
  <c r="R29" i="264"/>
  <c r="AA24" i="264" s="1"/>
  <c r="P29" i="264"/>
  <c r="Z26" i="264" s="1"/>
  <c r="X29" i="264"/>
  <c r="AB26" i="264" s="1"/>
  <c r="AL26" i="264" s="1"/>
  <c r="AW26" i="264" s="1"/>
  <c r="CK30" i="264"/>
  <c r="BP28" i="264"/>
  <c r="R40" i="264"/>
  <c r="AA35" i="264" s="1"/>
  <c r="T40" i="264"/>
  <c r="AA37" i="264" s="1"/>
  <c r="M51" i="264"/>
  <c r="Z45" i="264" s="1"/>
  <c r="U51" i="264"/>
  <c r="AB45" i="264" s="1"/>
  <c r="AL45" i="264" s="1"/>
  <c r="AW45" i="264" s="1"/>
  <c r="P51" i="264"/>
  <c r="Z48" i="264" s="1"/>
  <c r="X51" i="264"/>
  <c r="AB48" i="264" s="1"/>
  <c r="AL48" i="264" s="1"/>
  <c r="AW48" i="264" s="1"/>
  <c r="N62" i="264"/>
  <c r="Z57" i="264" s="1"/>
  <c r="V62" i="264"/>
  <c r="AB57" i="264" s="1"/>
  <c r="AL57" i="264" s="1"/>
  <c r="AW57" i="264" s="1"/>
  <c r="P62" i="264"/>
  <c r="Z59" i="264" s="1"/>
  <c r="X62" i="264"/>
  <c r="AB59" i="264" s="1"/>
  <c r="AL59" i="264" s="1"/>
  <c r="AW59" i="264" s="1"/>
  <c r="N73" i="264"/>
  <c r="Z68" i="264" s="1"/>
  <c r="V73" i="264"/>
  <c r="AB68" i="264" s="1"/>
  <c r="AL68" i="264" s="1"/>
  <c r="AW68" i="264" s="1"/>
  <c r="P73" i="264"/>
  <c r="Z70" i="264" s="1"/>
  <c r="X73" i="264"/>
  <c r="AB70" i="264" s="1"/>
  <c r="AL70" i="264" s="1"/>
  <c r="AW70" i="264" s="1"/>
  <c r="R84" i="264"/>
  <c r="AA79" i="264" s="1"/>
  <c r="O84" i="264"/>
  <c r="Z80" i="264" s="1"/>
  <c r="W84" i="264"/>
  <c r="AB80" i="264" s="1"/>
  <c r="AL80" i="264" s="1"/>
  <c r="AW80" i="264" s="1"/>
  <c r="Q95" i="264"/>
  <c r="AA89" i="264" s="1"/>
  <c r="T95" i="264"/>
  <c r="AA92" i="264" s="1"/>
  <c r="R18" i="265"/>
  <c r="AA13" i="265" s="1"/>
  <c r="T18" i="265"/>
  <c r="AA15" i="265" s="1"/>
  <c r="N29" i="265"/>
  <c r="Z24" i="265" s="1"/>
  <c r="V29" i="265"/>
  <c r="AB24" i="265" s="1"/>
  <c r="AL24" i="265" s="1"/>
  <c r="AW24" i="265" s="1"/>
  <c r="T29" i="265"/>
  <c r="AA26" i="265" s="1"/>
  <c r="N40" i="265"/>
  <c r="Z35" i="265" s="1"/>
  <c r="V40" i="265"/>
  <c r="AB35" i="265" s="1"/>
  <c r="AL35" i="265" s="1"/>
  <c r="AW35" i="265" s="1"/>
  <c r="P40" i="265"/>
  <c r="Z37" i="265" s="1"/>
  <c r="X40" i="265"/>
  <c r="AB37" i="265" s="1"/>
  <c r="AL37" i="265" s="1"/>
  <c r="AW37" i="265" s="1"/>
  <c r="S51" i="265"/>
  <c r="AA47" i="265" s="1"/>
  <c r="Q62" i="265"/>
  <c r="AA56" i="265" s="1"/>
  <c r="S62" i="265"/>
  <c r="AA58" i="265" s="1"/>
  <c r="Q73" i="265"/>
  <c r="AA67" i="265" s="1"/>
  <c r="S73" i="265"/>
  <c r="AA69" i="265" s="1"/>
  <c r="BP70" i="265"/>
  <c r="M84" i="265"/>
  <c r="Z78" i="265" s="1"/>
  <c r="U84" i="265"/>
  <c r="AB78" i="265" s="1"/>
  <c r="AL78" i="265" s="1"/>
  <c r="AW78" i="265" s="1"/>
  <c r="P84" i="265"/>
  <c r="Z81" i="265" s="1"/>
  <c r="X84" i="265"/>
  <c r="AB81" i="265" s="1"/>
  <c r="AL81" i="265" s="1"/>
  <c r="AW81" i="265" s="1"/>
  <c r="R95" i="265"/>
  <c r="AA90" i="265" s="1"/>
  <c r="O95" i="265"/>
  <c r="Z91" i="265" s="1"/>
  <c r="W95" i="265"/>
  <c r="AB91" i="265" s="1"/>
  <c r="AL91" i="265" s="1"/>
  <c r="AW91" i="265" s="1"/>
  <c r="BP92" i="265"/>
  <c r="M18" i="266"/>
  <c r="Z12" i="266" s="1"/>
  <c r="U18" i="266"/>
  <c r="AB12" i="266" s="1"/>
  <c r="AL12" i="266" s="1"/>
  <c r="AW12" i="266" s="1"/>
  <c r="O18" i="266"/>
  <c r="Z14" i="266" s="1"/>
  <c r="W18" i="266"/>
  <c r="AB14" i="266" s="1"/>
  <c r="AL14" i="266" s="1"/>
  <c r="AW14" i="266" s="1"/>
  <c r="Q29" i="266"/>
  <c r="AA23" i="266" s="1"/>
  <c r="Q40" i="266"/>
  <c r="AA34" i="266" s="1"/>
  <c r="S40" i="266"/>
  <c r="AA36" i="266" s="1"/>
  <c r="O51" i="266"/>
  <c r="Z47" i="266" s="1"/>
  <c r="W51" i="266"/>
  <c r="AB47" i="266" s="1"/>
  <c r="AL47" i="266" s="1"/>
  <c r="AW47" i="266" s="1"/>
  <c r="R62" i="266"/>
  <c r="AA57" i="266" s="1"/>
  <c r="T62" i="266"/>
  <c r="AA59" i="266" s="1"/>
  <c r="R73" i="266"/>
  <c r="AA68" i="266" s="1"/>
  <c r="T73" i="266"/>
  <c r="AA70" i="266" s="1"/>
  <c r="N84" i="266"/>
  <c r="Z79" i="266" s="1"/>
  <c r="V84" i="266"/>
  <c r="AB79" i="266" s="1"/>
  <c r="AL79" i="266" s="1"/>
  <c r="AW79" i="266" s="1"/>
  <c r="M95" i="266"/>
  <c r="Z89" i="266" s="1"/>
  <c r="U95" i="266"/>
  <c r="AB89" i="266" s="1"/>
  <c r="AL89" i="266" s="1"/>
  <c r="AW89" i="266" s="1"/>
  <c r="P95" i="266"/>
  <c r="Z92" i="266" s="1"/>
  <c r="X95" i="266"/>
  <c r="AB92" i="266" s="1"/>
  <c r="AL92" i="266" s="1"/>
  <c r="AW92" i="266" s="1"/>
  <c r="BP91" i="266"/>
  <c r="N18" i="267"/>
  <c r="Z13" i="267" s="1"/>
  <c r="V18" i="267"/>
  <c r="AB13" i="267" s="1"/>
  <c r="AL13" i="267" s="1"/>
  <c r="AW13" i="267" s="1"/>
  <c r="P18" i="267"/>
  <c r="Z15" i="267" s="1"/>
  <c r="X18" i="267"/>
  <c r="AB15" i="267" s="1"/>
  <c r="AL15" i="267" s="1"/>
  <c r="AW15" i="267" s="1"/>
  <c r="R29" i="267"/>
  <c r="AA24" i="267" s="1"/>
  <c r="P29" i="267"/>
  <c r="Z26" i="267" s="1"/>
  <c r="X29" i="267"/>
  <c r="AB26" i="267" s="1"/>
  <c r="AL26" i="267" s="1"/>
  <c r="AW26" i="267" s="1"/>
  <c r="CK30" i="267"/>
  <c r="Q40" i="267"/>
  <c r="AA34" i="267" s="1"/>
  <c r="S40" i="267"/>
  <c r="AA36" i="267" s="1"/>
  <c r="BP39" i="267"/>
  <c r="O51" i="267"/>
  <c r="Z47" i="267" s="1"/>
  <c r="W51" i="267"/>
  <c r="AB47" i="267" s="1"/>
  <c r="AL47" i="267" s="1"/>
  <c r="AW47" i="267" s="1"/>
  <c r="M62" i="267"/>
  <c r="Z56" i="267" s="1"/>
  <c r="U62" i="267"/>
  <c r="AB56" i="267" s="1"/>
  <c r="AL56" i="267" s="1"/>
  <c r="AW56" i="267" s="1"/>
  <c r="O62" i="267"/>
  <c r="Z58" i="267" s="1"/>
  <c r="W62" i="267"/>
  <c r="AB58" i="267" s="1"/>
  <c r="AL58" i="267" s="1"/>
  <c r="AW58" i="267" s="1"/>
  <c r="M73" i="267"/>
  <c r="Z67" i="267" s="1"/>
  <c r="U73" i="267"/>
  <c r="AB67" i="267" s="1"/>
  <c r="AL67" i="267" s="1"/>
  <c r="AW67" i="267" s="1"/>
  <c r="O73" i="267"/>
  <c r="Z69" i="267" s="1"/>
  <c r="W73" i="267"/>
  <c r="AB69" i="267" s="1"/>
  <c r="AL69" i="267" s="1"/>
  <c r="AW69" i="267" s="1"/>
  <c r="Q84" i="267"/>
  <c r="AA78" i="267" s="1"/>
  <c r="T84" i="267"/>
  <c r="AA81" i="267" s="1"/>
  <c r="N95" i="267"/>
  <c r="Z90" i="267" s="1"/>
  <c r="V95" i="267"/>
  <c r="AB90" i="267" s="1"/>
  <c r="AL90" i="267" s="1"/>
  <c r="AW90" i="267" s="1"/>
  <c r="S95" i="267"/>
  <c r="AA91" i="267" s="1"/>
  <c r="Q18" i="268"/>
  <c r="AA12" i="268" s="1"/>
  <c r="S18" i="268"/>
  <c r="AA14" i="268" s="1"/>
  <c r="BP17" i="268"/>
  <c r="M29" i="268"/>
  <c r="Z23" i="268" s="1"/>
  <c r="U29" i="268"/>
  <c r="AB23" i="268" s="1"/>
  <c r="AL23" i="268" s="1"/>
  <c r="AW23" i="268" s="1"/>
  <c r="M40" i="268"/>
  <c r="Z34" i="268" s="1"/>
  <c r="U40" i="268"/>
  <c r="AB34" i="268" s="1"/>
  <c r="AL34" i="268" s="1"/>
  <c r="AW34" i="268" s="1"/>
  <c r="BP38" i="268"/>
  <c r="Q62" i="268"/>
  <c r="AA56" i="268" s="1"/>
  <c r="Q73" i="268"/>
  <c r="AA67" i="268" s="1"/>
  <c r="S73" i="268"/>
  <c r="AA69" i="268" s="1"/>
  <c r="M84" i="268"/>
  <c r="Z78" i="268" s="1"/>
  <c r="U84" i="268"/>
  <c r="AB78" i="268" s="1"/>
  <c r="AL78" i="268" s="1"/>
  <c r="AW78" i="268" s="1"/>
  <c r="P84" i="268"/>
  <c r="Z81" i="268" s="1"/>
  <c r="X84" i="268"/>
  <c r="AB81" i="268" s="1"/>
  <c r="AL81" i="268" s="1"/>
  <c r="AW81" i="268" s="1"/>
  <c r="R95" i="268"/>
  <c r="AA90" i="268" s="1"/>
  <c r="O95" i="268"/>
  <c r="Z91" i="268" s="1"/>
  <c r="W95" i="268"/>
  <c r="AB91" i="268" s="1"/>
  <c r="AL91" i="268" s="1"/>
  <c r="AW91" i="268" s="1"/>
  <c r="M18" i="269"/>
  <c r="Z12" i="269" s="1"/>
  <c r="U18" i="269"/>
  <c r="AB12" i="269" s="1"/>
  <c r="AL12" i="269" s="1"/>
  <c r="AW12" i="269" s="1"/>
  <c r="O18" i="269"/>
  <c r="Z14" i="269" s="1"/>
  <c r="W18" i="269"/>
  <c r="AB14" i="269" s="1"/>
  <c r="AL14" i="269" s="1"/>
  <c r="AW14" i="269" s="1"/>
  <c r="Q29" i="269"/>
  <c r="AA23" i="269" s="1"/>
  <c r="Q40" i="269"/>
  <c r="AA34" i="269" s="1"/>
  <c r="S40" i="269"/>
  <c r="AA36" i="269" s="1"/>
  <c r="O51" i="269"/>
  <c r="Z47" i="269" s="1"/>
  <c r="W51" i="269"/>
  <c r="AB47" i="269" s="1"/>
  <c r="AL47" i="269" s="1"/>
  <c r="AW47" i="269" s="1"/>
  <c r="M62" i="269"/>
  <c r="Z56" i="269" s="1"/>
  <c r="U62" i="269"/>
  <c r="AB56" i="269" s="1"/>
  <c r="AL56" i="269" s="1"/>
  <c r="AW56" i="269" s="1"/>
  <c r="O62" i="269"/>
  <c r="Z58" i="269" s="1"/>
  <c r="W62" i="269"/>
  <c r="AB58" i="269" s="1"/>
  <c r="AL58" i="269" s="1"/>
  <c r="AW58" i="269" s="1"/>
  <c r="BP61" i="269"/>
  <c r="M73" i="269"/>
  <c r="Z67" i="269" s="1"/>
  <c r="U73" i="269"/>
  <c r="AB67" i="269" s="1"/>
  <c r="AL67" i="269" s="1"/>
  <c r="AW67" i="269" s="1"/>
  <c r="O73" i="269"/>
  <c r="Z69" i="269" s="1"/>
  <c r="Q84" i="269"/>
  <c r="AA78" i="269" s="1"/>
  <c r="AK78" i="269" s="1"/>
  <c r="T84" i="269"/>
  <c r="AA81" i="269" s="1"/>
  <c r="N95" i="269"/>
  <c r="Z90" i="269" s="1"/>
  <c r="V95" i="269"/>
  <c r="AB90" i="269" s="1"/>
  <c r="AL90" i="269" s="1"/>
  <c r="AW90" i="269" s="1"/>
  <c r="S95" i="269"/>
  <c r="AA91" i="269" s="1"/>
  <c r="BP94" i="269"/>
  <c r="Q18" i="270"/>
  <c r="AA12" i="270" s="1"/>
  <c r="M29" i="270"/>
  <c r="Z23" i="270" s="1"/>
  <c r="U29" i="270"/>
  <c r="AB23" i="270" s="1"/>
  <c r="AL23" i="270" s="1"/>
  <c r="AW23" i="270" s="1"/>
  <c r="X29" i="270"/>
  <c r="AB26" i="270" s="1"/>
  <c r="AL26" i="270" s="1"/>
  <c r="AW26" i="270" s="1"/>
  <c r="BP27" i="270"/>
  <c r="Q40" i="270"/>
  <c r="AA34" i="270" s="1"/>
  <c r="BP36" i="270"/>
  <c r="M51" i="270"/>
  <c r="Z45" i="270" s="1"/>
  <c r="U51" i="270"/>
  <c r="AB45" i="270" s="1"/>
  <c r="AL45" i="270" s="1"/>
  <c r="AW45" i="270" s="1"/>
  <c r="P51" i="270"/>
  <c r="Z48" i="270" s="1"/>
  <c r="O51" i="272"/>
  <c r="Z47" i="272" s="1"/>
  <c r="W51" i="272"/>
  <c r="AB47" i="272" s="1"/>
  <c r="AL47" i="272" s="1"/>
  <c r="AW47" i="272" s="1"/>
  <c r="BP48" i="272"/>
  <c r="M62" i="272"/>
  <c r="Z56" i="272" s="1"/>
  <c r="U62" i="272"/>
  <c r="AB56" i="272" s="1"/>
  <c r="AL56" i="272" s="1"/>
  <c r="AW56" i="272" s="1"/>
  <c r="O62" i="272"/>
  <c r="Z58" i="272" s="1"/>
  <c r="W62" i="272"/>
  <c r="AB58" i="272" s="1"/>
  <c r="AL58" i="272" s="1"/>
  <c r="AW58" i="272" s="1"/>
  <c r="O73" i="272"/>
  <c r="Z69" i="272" s="1"/>
  <c r="W73" i="272"/>
  <c r="AB69" i="272" s="1"/>
  <c r="AL69" i="272" s="1"/>
  <c r="AW69" i="272" s="1"/>
  <c r="BP70" i="272"/>
  <c r="T84" i="272"/>
  <c r="AA81" i="272" s="1"/>
  <c r="BP80" i="272"/>
  <c r="O40" i="273"/>
  <c r="Z36" i="273" s="1"/>
  <c r="W40" i="273"/>
  <c r="AB36" i="273" s="1"/>
  <c r="AL36" i="273" s="1"/>
  <c r="AW36" i="273" s="1"/>
  <c r="S51" i="273"/>
  <c r="AA47" i="273" s="1"/>
  <c r="Q62" i="273"/>
  <c r="AA56" i="273" s="1"/>
  <c r="AK56" i="273" s="1"/>
  <c r="BP59" i="273"/>
  <c r="BP61" i="273"/>
  <c r="Q73" i="273"/>
  <c r="AA67" i="273" s="1"/>
  <c r="O95" i="273"/>
  <c r="Z91" i="273" s="1"/>
  <c r="W95" i="273"/>
  <c r="AB91" i="273" s="1"/>
  <c r="AL91" i="273" s="1"/>
  <c r="AW91" i="273" s="1"/>
  <c r="O18" i="274"/>
  <c r="Z14" i="274" s="1"/>
  <c r="W18" i="274"/>
  <c r="AB14" i="274" s="1"/>
  <c r="AL14" i="274" s="1"/>
  <c r="AW14" i="274" s="1"/>
  <c r="BP16" i="274"/>
  <c r="S40" i="274"/>
  <c r="AA36" i="274" s="1"/>
  <c r="O51" i="274"/>
  <c r="Z47" i="274" s="1"/>
  <c r="BP48" i="274"/>
  <c r="M62" i="274"/>
  <c r="Z56" i="274" s="1"/>
  <c r="U62" i="274"/>
  <c r="AB56" i="274" s="1"/>
  <c r="AL56" i="274" s="1"/>
  <c r="AW56" i="274" s="1"/>
  <c r="O62" i="274"/>
  <c r="Z58" i="274" s="1"/>
  <c r="W62" i="274"/>
  <c r="AB58" i="274" s="1"/>
  <c r="AL58" i="274" s="1"/>
  <c r="AW58" i="274" s="1"/>
  <c r="O73" i="274"/>
  <c r="Z69" i="274" s="1"/>
  <c r="W73" i="274"/>
  <c r="AB69" i="274" s="1"/>
  <c r="AL69" i="274" s="1"/>
  <c r="AW69" i="274" s="1"/>
  <c r="T84" i="274"/>
  <c r="AA81" i="274" s="1"/>
  <c r="N18" i="275"/>
  <c r="Z13" i="275" s="1"/>
  <c r="V18" i="275"/>
  <c r="AB13" i="275" s="1"/>
  <c r="AL13" i="275" s="1"/>
  <c r="AW13" i="275" s="1"/>
  <c r="R40" i="275"/>
  <c r="AA35" i="275" s="1"/>
  <c r="M51" i="275"/>
  <c r="Z45" i="275" s="1"/>
  <c r="U51" i="275"/>
  <c r="AB45" i="275" s="1"/>
  <c r="AL45" i="275" s="1"/>
  <c r="AW45" i="275" s="1"/>
  <c r="N62" i="275"/>
  <c r="Z57" i="275" s="1"/>
  <c r="V62" i="275"/>
  <c r="AB57" i="275" s="1"/>
  <c r="AL57" i="275" s="1"/>
  <c r="AW57" i="275" s="1"/>
  <c r="P62" i="275"/>
  <c r="Z59" i="275" s="1"/>
  <c r="X62" i="275"/>
  <c r="AB59" i="275" s="1"/>
  <c r="AL59" i="275" s="1"/>
  <c r="AW59" i="275" s="1"/>
  <c r="N73" i="275"/>
  <c r="Z68" i="275" s="1"/>
  <c r="V73" i="275"/>
  <c r="AB68" i="275" s="1"/>
  <c r="AL68" i="275" s="1"/>
  <c r="AW68" i="275" s="1"/>
  <c r="BP69" i="275"/>
  <c r="R84" i="275"/>
  <c r="AA79" i="275" s="1"/>
  <c r="T95" i="275"/>
  <c r="AA92" i="275" s="1"/>
  <c r="R18" i="276"/>
  <c r="AA13" i="276" s="1"/>
  <c r="N40" i="276"/>
  <c r="Z35" i="276" s="1"/>
  <c r="V40" i="276"/>
  <c r="AB35" i="276" s="1"/>
  <c r="AL35" i="276" s="1"/>
  <c r="AW35" i="276" s="1"/>
  <c r="S51" i="276"/>
  <c r="AA47" i="276" s="1"/>
  <c r="Q62" i="276"/>
  <c r="AA56" i="276" s="1"/>
  <c r="S62" i="276"/>
  <c r="AA58" i="276" s="1"/>
  <c r="S73" i="276"/>
  <c r="AA69" i="276" s="1"/>
  <c r="P84" i="276"/>
  <c r="Z81" i="276" s="1"/>
  <c r="X84" i="276"/>
  <c r="AB81" i="276" s="1"/>
  <c r="AL81" i="276" s="1"/>
  <c r="AW81" i="276" s="1"/>
  <c r="O18" i="277"/>
  <c r="Z14" i="277" s="1"/>
  <c r="W18" i="277"/>
  <c r="AB14" i="277" s="1"/>
  <c r="AL14" i="277" s="1"/>
  <c r="AW14" i="277" s="1"/>
  <c r="S40" i="277"/>
  <c r="AA36" i="277" s="1"/>
  <c r="O51" i="277"/>
  <c r="Z47" i="277" s="1"/>
  <c r="W51" i="277"/>
  <c r="AB47" i="277" s="1"/>
  <c r="AL47" i="277" s="1"/>
  <c r="AW47" i="277" s="1"/>
  <c r="M62" i="277"/>
  <c r="Z56" i="277" s="1"/>
  <c r="U62" i="277"/>
  <c r="AB56" i="277" s="1"/>
  <c r="AL56" i="277" s="1"/>
  <c r="AW56" i="277" s="1"/>
  <c r="O62" i="277"/>
  <c r="Z58" i="277" s="1"/>
  <c r="W62" i="277"/>
  <c r="AB58" i="277" s="1"/>
  <c r="AL58" i="277" s="1"/>
  <c r="AW58" i="277" s="1"/>
  <c r="BP61" i="277"/>
  <c r="O73" i="277"/>
  <c r="Z69" i="277" s="1"/>
  <c r="W73" i="277"/>
  <c r="AB69" i="277" s="1"/>
  <c r="AL69" i="277" s="1"/>
  <c r="AW69" i="277" s="1"/>
  <c r="T84" i="277"/>
  <c r="AA81" i="277" s="1"/>
  <c r="S18" i="278"/>
  <c r="AA14" i="278" s="1"/>
  <c r="BP27" i="278"/>
  <c r="O40" i="278"/>
  <c r="Z36" i="278" s="1"/>
  <c r="W40" i="278"/>
  <c r="AB36" i="278" s="1"/>
  <c r="AL36" i="278" s="1"/>
  <c r="AW36" i="278" s="1"/>
  <c r="BP36" i="278"/>
  <c r="S51" i="278"/>
  <c r="AA47" i="278" s="1"/>
  <c r="Q62" i="278"/>
  <c r="AA56" i="278" s="1"/>
  <c r="S62" i="278"/>
  <c r="AA58" i="278" s="1"/>
  <c r="S73" i="278"/>
  <c r="AA69" i="278" s="1"/>
  <c r="P84" i="278"/>
  <c r="Z81" i="278" s="1"/>
  <c r="X84" i="278"/>
  <c r="AB81" i="278" s="1"/>
  <c r="AL81" i="278" s="1"/>
  <c r="AW81" i="278" s="1"/>
  <c r="O18" i="279"/>
  <c r="Z14" i="279" s="1"/>
  <c r="W18" i="279"/>
  <c r="AB14" i="279" s="1"/>
  <c r="AL14" i="279" s="1"/>
  <c r="AW14" i="279" s="1"/>
  <c r="BP15" i="279"/>
  <c r="S40" i="279"/>
  <c r="AA36" i="279" s="1"/>
  <c r="O51" i="279"/>
  <c r="Z47" i="279" s="1"/>
  <c r="W51" i="279"/>
  <c r="AB47" i="279" s="1"/>
  <c r="AL47" i="279" s="1"/>
  <c r="AW47" i="279" s="1"/>
  <c r="BP48" i="279"/>
  <c r="M62" i="279"/>
  <c r="Z56" i="279" s="1"/>
  <c r="U62" i="279"/>
  <c r="AB56" i="279" s="1"/>
  <c r="AL56" i="279" s="1"/>
  <c r="AW56" i="279" s="1"/>
  <c r="O62" i="279"/>
  <c r="Z58" i="279" s="1"/>
  <c r="W62" i="279"/>
  <c r="AB58" i="279" s="1"/>
  <c r="AL58" i="279" s="1"/>
  <c r="AW58" i="279" s="1"/>
  <c r="BP61" i="279"/>
  <c r="O73" i="279"/>
  <c r="Z69" i="279" s="1"/>
  <c r="W73" i="279"/>
  <c r="AB69" i="279" s="1"/>
  <c r="AL69" i="279" s="1"/>
  <c r="AW69" i="279" s="1"/>
  <c r="BP78" i="279"/>
  <c r="BP84" i="279" s="1"/>
  <c r="T84" i="279"/>
  <c r="AA81" i="279" s="1"/>
  <c r="BP90" i="279"/>
  <c r="X51" i="270"/>
  <c r="AB48" i="270" s="1"/>
  <c r="AL48" i="270" s="1"/>
  <c r="AW48" i="270" s="1"/>
  <c r="Q62" i="270"/>
  <c r="AA56" i="270" s="1"/>
  <c r="S62" i="270"/>
  <c r="AA58" i="270" s="1"/>
  <c r="R73" i="270"/>
  <c r="AA68" i="270" s="1"/>
  <c r="Q84" i="270"/>
  <c r="AA78" i="270" s="1"/>
  <c r="T84" i="270"/>
  <c r="AA81" i="270" s="1"/>
  <c r="Q95" i="270"/>
  <c r="AA89" i="270" s="1"/>
  <c r="T95" i="270"/>
  <c r="AA92" i="270" s="1"/>
  <c r="BP91" i="270"/>
  <c r="M18" i="271"/>
  <c r="Z12" i="271" s="1"/>
  <c r="U18" i="271"/>
  <c r="AB12" i="271" s="1"/>
  <c r="AL12" i="271" s="1"/>
  <c r="AW12" i="271" s="1"/>
  <c r="O18" i="271"/>
  <c r="Z14" i="271" s="1"/>
  <c r="W18" i="271"/>
  <c r="AB14" i="271" s="1"/>
  <c r="AL14" i="271" s="1"/>
  <c r="AW14" i="271" s="1"/>
  <c r="BP15" i="271"/>
  <c r="Q29" i="271"/>
  <c r="AA23" i="271" s="1"/>
  <c r="Q40" i="271"/>
  <c r="AA34" i="271" s="1"/>
  <c r="AK34" i="271" s="1"/>
  <c r="S40" i="271"/>
  <c r="AA36" i="271" s="1"/>
  <c r="O51" i="271"/>
  <c r="Z47" i="271" s="1"/>
  <c r="W51" i="271"/>
  <c r="AB47" i="271" s="1"/>
  <c r="AL47" i="271" s="1"/>
  <c r="AW47" i="271" s="1"/>
  <c r="R62" i="271"/>
  <c r="AA57" i="271" s="1"/>
  <c r="T62" i="271"/>
  <c r="AA59" i="271" s="1"/>
  <c r="R73" i="271"/>
  <c r="AA68" i="271" s="1"/>
  <c r="T73" i="271"/>
  <c r="AA70" i="271" s="1"/>
  <c r="N84" i="271"/>
  <c r="Z79" i="271" s="1"/>
  <c r="V84" i="271"/>
  <c r="AB79" i="271" s="1"/>
  <c r="AL79" i="271" s="1"/>
  <c r="AW79" i="271" s="1"/>
  <c r="M95" i="271"/>
  <c r="Z89" i="271" s="1"/>
  <c r="U95" i="271"/>
  <c r="AB89" i="271" s="1"/>
  <c r="AL89" i="271" s="1"/>
  <c r="AW89" i="271" s="1"/>
  <c r="P95" i="271"/>
  <c r="Z92" i="271" s="1"/>
  <c r="X95" i="271"/>
  <c r="AB92" i="271" s="1"/>
  <c r="AL92" i="271" s="1"/>
  <c r="AW92" i="271" s="1"/>
  <c r="N18" i="272"/>
  <c r="Z13" i="272" s="1"/>
  <c r="V18" i="272"/>
  <c r="AB13" i="272" s="1"/>
  <c r="AL13" i="272" s="1"/>
  <c r="AW13" i="272" s="1"/>
  <c r="P18" i="272"/>
  <c r="Z15" i="272" s="1"/>
  <c r="X18" i="272"/>
  <c r="AB15" i="272" s="1"/>
  <c r="AL15" i="272" s="1"/>
  <c r="AW15" i="272" s="1"/>
  <c r="R29" i="272"/>
  <c r="AA24" i="272" s="1"/>
  <c r="P29" i="272"/>
  <c r="Z26" i="272" s="1"/>
  <c r="X29" i="272"/>
  <c r="AB26" i="272" s="1"/>
  <c r="AL26" i="272" s="1"/>
  <c r="AW26" i="272" s="1"/>
  <c r="CK30" i="272"/>
  <c r="BP25" i="272"/>
  <c r="R40" i="272"/>
  <c r="AA35" i="272" s="1"/>
  <c r="T40" i="272"/>
  <c r="AA37" i="272" s="1"/>
  <c r="BP37" i="272"/>
  <c r="M51" i="272"/>
  <c r="Z45" i="272" s="1"/>
  <c r="U51" i="272"/>
  <c r="AB45" i="272" s="1"/>
  <c r="AL45" i="272" s="1"/>
  <c r="AW45" i="272" s="1"/>
  <c r="P51" i="272"/>
  <c r="Z48" i="272" s="1"/>
  <c r="X51" i="272"/>
  <c r="AB48" i="272" s="1"/>
  <c r="AL48" i="272" s="1"/>
  <c r="AW48" i="272" s="1"/>
  <c r="N62" i="272"/>
  <c r="Z57" i="272" s="1"/>
  <c r="V62" i="272"/>
  <c r="AB57" i="272" s="1"/>
  <c r="AL57" i="272" s="1"/>
  <c r="AW57" i="272" s="1"/>
  <c r="P62" i="272"/>
  <c r="Z59" i="272" s="1"/>
  <c r="X62" i="272"/>
  <c r="AB59" i="272" s="1"/>
  <c r="AL59" i="272" s="1"/>
  <c r="AW59" i="272" s="1"/>
  <c r="N73" i="272"/>
  <c r="Z68" i="272" s="1"/>
  <c r="V73" i="272"/>
  <c r="AB68" i="272" s="1"/>
  <c r="AL68" i="272" s="1"/>
  <c r="AW68" i="272" s="1"/>
  <c r="P73" i="272"/>
  <c r="Z70" i="272" s="1"/>
  <c r="X73" i="272"/>
  <c r="AB70" i="272" s="1"/>
  <c r="AL70" i="272" s="1"/>
  <c r="AW70" i="272" s="1"/>
  <c r="R84" i="272"/>
  <c r="AA79" i="272" s="1"/>
  <c r="O84" i="272"/>
  <c r="Z80" i="272" s="1"/>
  <c r="W84" i="272"/>
  <c r="AB80" i="272" s="1"/>
  <c r="AL80" i="272" s="1"/>
  <c r="AW80" i="272" s="1"/>
  <c r="Q95" i="272"/>
  <c r="AA89" i="272" s="1"/>
  <c r="T95" i="272"/>
  <c r="AA92" i="272" s="1"/>
  <c r="R18" i="273"/>
  <c r="AA13" i="273" s="1"/>
  <c r="T18" i="273"/>
  <c r="AA15" i="273" s="1"/>
  <c r="N29" i="273"/>
  <c r="Z24" i="273" s="1"/>
  <c r="V29" i="273"/>
  <c r="AB24" i="273" s="1"/>
  <c r="AL24" i="273" s="1"/>
  <c r="AW24" i="273" s="1"/>
  <c r="T29" i="273"/>
  <c r="AA26" i="273" s="1"/>
  <c r="BP25" i="273"/>
  <c r="BP26" i="273"/>
  <c r="N40" i="273"/>
  <c r="Z35" i="273" s="1"/>
  <c r="V40" i="273"/>
  <c r="AB35" i="273" s="1"/>
  <c r="AL35" i="273" s="1"/>
  <c r="AW35" i="273" s="1"/>
  <c r="P40" i="273"/>
  <c r="Z37" i="273" s="1"/>
  <c r="X40" i="273"/>
  <c r="AB37" i="273" s="1"/>
  <c r="AL37" i="273" s="1"/>
  <c r="AW37" i="273" s="1"/>
  <c r="Q51" i="273"/>
  <c r="AA45" i="273" s="1"/>
  <c r="T51" i="273"/>
  <c r="AA48" i="273" s="1"/>
  <c r="R62" i="273"/>
  <c r="AA57" i="273" s="1"/>
  <c r="T62" i="273"/>
  <c r="AA59" i="273" s="1"/>
  <c r="R73" i="273"/>
  <c r="AA68" i="273" s="1"/>
  <c r="T73" i="273"/>
  <c r="AA70" i="273" s="1"/>
  <c r="N84" i="273"/>
  <c r="Z79" i="273" s="1"/>
  <c r="V84" i="273"/>
  <c r="AB79" i="273" s="1"/>
  <c r="AL79" i="273" s="1"/>
  <c r="AW79" i="273" s="1"/>
  <c r="M95" i="273"/>
  <c r="Z89" i="273" s="1"/>
  <c r="U95" i="273"/>
  <c r="AB89" i="273" s="1"/>
  <c r="AL89" i="273" s="1"/>
  <c r="AW89" i="273" s="1"/>
  <c r="P95" i="273"/>
  <c r="Z92" i="273" s="1"/>
  <c r="X95" i="273"/>
  <c r="AB92" i="273" s="1"/>
  <c r="AL92" i="273" s="1"/>
  <c r="AW92" i="273" s="1"/>
  <c r="N18" i="274"/>
  <c r="Z13" i="274" s="1"/>
  <c r="V18" i="274"/>
  <c r="AB13" i="274" s="1"/>
  <c r="AL13" i="274" s="1"/>
  <c r="AW13" i="274" s="1"/>
  <c r="P18" i="274"/>
  <c r="Z15" i="274" s="1"/>
  <c r="X18" i="274"/>
  <c r="AB15" i="274" s="1"/>
  <c r="AL15" i="274" s="1"/>
  <c r="AW15" i="274" s="1"/>
  <c r="R29" i="274"/>
  <c r="AA24" i="274" s="1"/>
  <c r="P29" i="274"/>
  <c r="Z26" i="274" s="1"/>
  <c r="X29" i="274"/>
  <c r="AB26" i="274" s="1"/>
  <c r="AL26" i="274" s="1"/>
  <c r="AW26" i="274" s="1"/>
  <c r="CK30" i="274"/>
  <c r="BP25" i="274"/>
  <c r="R40" i="274"/>
  <c r="AA35" i="274" s="1"/>
  <c r="T40" i="274"/>
  <c r="AA37" i="274" s="1"/>
  <c r="M51" i="274"/>
  <c r="Z45" i="274" s="1"/>
  <c r="U51" i="274"/>
  <c r="AB45" i="274" s="1"/>
  <c r="AL45" i="274" s="1"/>
  <c r="AW45" i="274" s="1"/>
  <c r="P51" i="274"/>
  <c r="Z48" i="274" s="1"/>
  <c r="X51" i="274"/>
  <c r="AB48" i="274" s="1"/>
  <c r="AL48" i="274" s="1"/>
  <c r="AW48" i="274" s="1"/>
  <c r="N62" i="274"/>
  <c r="Z57" i="274" s="1"/>
  <c r="V62" i="274"/>
  <c r="AB57" i="274" s="1"/>
  <c r="AL57" i="274" s="1"/>
  <c r="AW57" i="274" s="1"/>
  <c r="P62" i="274"/>
  <c r="Z59" i="274" s="1"/>
  <c r="X62" i="274"/>
  <c r="AB59" i="274" s="1"/>
  <c r="AL59" i="274" s="1"/>
  <c r="AW59" i="274" s="1"/>
  <c r="N73" i="274"/>
  <c r="Z68" i="274" s="1"/>
  <c r="V73" i="274"/>
  <c r="AB68" i="274" s="1"/>
  <c r="AL68" i="274" s="1"/>
  <c r="AW68" i="274" s="1"/>
  <c r="P73" i="274"/>
  <c r="Z70" i="274" s="1"/>
  <c r="X73" i="274"/>
  <c r="AB70" i="274" s="1"/>
  <c r="AL70" i="274" s="1"/>
  <c r="AW70" i="274" s="1"/>
  <c r="R84" i="274"/>
  <c r="AA79" i="274" s="1"/>
  <c r="O84" i="274"/>
  <c r="Z80" i="274" s="1"/>
  <c r="W84" i="274"/>
  <c r="AB80" i="274" s="1"/>
  <c r="AL80" i="274" s="1"/>
  <c r="AW80" i="274" s="1"/>
  <c r="Q95" i="274"/>
  <c r="AA89" i="274" s="1"/>
  <c r="Q18" i="275"/>
  <c r="AA12" i="275" s="1"/>
  <c r="S18" i="275"/>
  <c r="AA14" i="275" s="1"/>
  <c r="M29" i="275"/>
  <c r="Z23" i="275" s="1"/>
  <c r="U29" i="275"/>
  <c r="AB23" i="275" s="1"/>
  <c r="AL23" i="275" s="1"/>
  <c r="AW23" i="275" s="1"/>
  <c r="M40" i="275"/>
  <c r="Z34" i="275" s="1"/>
  <c r="U40" i="275"/>
  <c r="AB34" i="275" s="1"/>
  <c r="AL34" i="275" s="1"/>
  <c r="AW34" i="275" s="1"/>
  <c r="O40" i="275"/>
  <c r="Z36" i="275" s="1"/>
  <c r="W40" i="275"/>
  <c r="AB36" i="275" s="1"/>
  <c r="AL36" i="275" s="1"/>
  <c r="AW36" i="275" s="1"/>
  <c r="S51" i="275"/>
  <c r="AA47" i="275" s="1"/>
  <c r="BP46" i="275"/>
  <c r="BP49" i="275"/>
  <c r="Q62" i="275"/>
  <c r="AA56" i="275" s="1"/>
  <c r="BP56" i="275"/>
  <c r="S62" i="275"/>
  <c r="AA58" i="275" s="1"/>
  <c r="Q73" i="275"/>
  <c r="AA67" i="275" s="1"/>
  <c r="S73" i="275"/>
  <c r="AA69" i="275" s="1"/>
  <c r="M84" i="275"/>
  <c r="Z78" i="275" s="1"/>
  <c r="U84" i="275"/>
  <c r="AB78" i="275" s="1"/>
  <c r="AL78" i="275" s="1"/>
  <c r="AW78" i="275" s="1"/>
  <c r="P84" i="275"/>
  <c r="Z81" i="275" s="1"/>
  <c r="X84" i="275"/>
  <c r="AB81" i="275" s="1"/>
  <c r="AL81" i="275" s="1"/>
  <c r="AW81" i="275" s="1"/>
  <c r="R95" i="275"/>
  <c r="AA90" i="275" s="1"/>
  <c r="O95" i="275"/>
  <c r="Z91" i="275" s="1"/>
  <c r="BP92" i="275"/>
  <c r="M18" i="276"/>
  <c r="Z12" i="276" s="1"/>
  <c r="U18" i="276"/>
  <c r="AB12" i="276" s="1"/>
  <c r="AL12" i="276" s="1"/>
  <c r="AW12" i="276" s="1"/>
  <c r="O18" i="276"/>
  <c r="Z14" i="276" s="1"/>
  <c r="W18" i="276"/>
  <c r="AB14" i="276" s="1"/>
  <c r="AL14" i="276" s="1"/>
  <c r="AW14" i="276" s="1"/>
  <c r="Q29" i="276"/>
  <c r="AA23" i="276" s="1"/>
  <c r="Q40" i="276"/>
  <c r="AA34" i="276" s="1"/>
  <c r="S40" i="276"/>
  <c r="AA36" i="276" s="1"/>
  <c r="Q51" i="276"/>
  <c r="AA45" i="276" s="1"/>
  <c r="T51" i="276"/>
  <c r="AA48" i="276" s="1"/>
  <c r="BP47" i="276"/>
  <c r="R62" i="276"/>
  <c r="AA57" i="276" s="1"/>
  <c r="T62" i="276"/>
  <c r="AA59" i="276" s="1"/>
  <c r="R73" i="276"/>
  <c r="AA68" i="276" s="1"/>
  <c r="T73" i="276"/>
  <c r="AA70" i="276" s="1"/>
  <c r="N84" i="276"/>
  <c r="Z79" i="276" s="1"/>
  <c r="V84" i="276"/>
  <c r="AB79" i="276" s="1"/>
  <c r="AL79" i="276" s="1"/>
  <c r="AW79" i="276" s="1"/>
  <c r="S84" i="276"/>
  <c r="AA80" i="276" s="1"/>
  <c r="M95" i="276"/>
  <c r="Z89" i="276" s="1"/>
  <c r="U95" i="276"/>
  <c r="AB89" i="276" s="1"/>
  <c r="AL89" i="276" s="1"/>
  <c r="AW89" i="276" s="1"/>
  <c r="P95" i="276"/>
  <c r="Z92" i="276" s="1"/>
  <c r="X95" i="276"/>
  <c r="AB92" i="276" s="1"/>
  <c r="AL92" i="276" s="1"/>
  <c r="AW92" i="276" s="1"/>
  <c r="N18" i="277"/>
  <c r="Z13" i="277" s="1"/>
  <c r="V18" i="277"/>
  <c r="AB13" i="277" s="1"/>
  <c r="AL13" i="277" s="1"/>
  <c r="AW13" i="277" s="1"/>
  <c r="P18" i="277"/>
  <c r="Z15" i="277" s="1"/>
  <c r="X18" i="277"/>
  <c r="AB15" i="277" s="1"/>
  <c r="AL15" i="277" s="1"/>
  <c r="AW15" i="277" s="1"/>
  <c r="R29" i="277"/>
  <c r="AA24" i="277" s="1"/>
  <c r="P29" i="277"/>
  <c r="Z26" i="277" s="1"/>
  <c r="X29" i="277"/>
  <c r="AB26" i="277" s="1"/>
  <c r="AL26" i="277" s="1"/>
  <c r="AW26" i="277" s="1"/>
  <c r="CK30" i="277"/>
  <c r="R40" i="277"/>
  <c r="AA35" i="277" s="1"/>
  <c r="T40" i="277"/>
  <c r="AA37" i="277" s="1"/>
  <c r="M51" i="277"/>
  <c r="Z45" i="277" s="1"/>
  <c r="U51" i="277"/>
  <c r="AB45" i="277" s="1"/>
  <c r="AL45" i="277" s="1"/>
  <c r="AW45" i="277" s="1"/>
  <c r="P51" i="277"/>
  <c r="Z48" i="277" s="1"/>
  <c r="X51" i="277"/>
  <c r="AB48" i="277" s="1"/>
  <c r="AL48" i="277" s="1"/>
  <c r="AW48" i="277" s="1"/>
  <c r="N62" i="277"/>
  <c r="Z57" i="277" s="1"/>
  <c r="V62" i="277"/>
  <c r="AB57" i="277" s="1"/>
  <c r="AL57" i="277" s="1"/>
  <c r="AW57" i="277" s="1"/>
  <c r="P62" i="277"/>
  <c r="Z59" i="277" s="1"/>
  <c r="X62" i="277"/>
  <c r="AB59" i="277" s="1"/>
  <c r="AL59" i="277" s="1"/>
  <c r="AW59" i="277" s="1"/>
  <c r="S73" i="272"/>
  <c r="AA69" i="272" s="1"/>
  <c r="BP81" i="272"/>
  <c r="O95" i="272"/>
  <c r="Z91" i="272" s="1"/>
  <c r="W95" i="272"/>
  <c r="AB91" i="272" s="1"/>
  <c r="AL91" i="272" s="1"/>
  <c r="AW91" i="272" s="1"/>
  <c r="O18" i="273"/>
  <c r="Z14" i="273" s="1"/>
  <c r="W18" i="273"/>
  <c r="AB14" i="273" s="1"/>
  <c r="AL14" i="273" s="1"/>
  <c r="AW14" i="273" s="1"/>
  <c r="Q29" i="273"/>
  <c r="AA23" i="273" s="1"/>
  <c r="S40" i="273"/>
  <c r="AA36" i="273" s="1"/>
  <c r="O73" i="273"/>
  <c r="Z69" i="273" s="1"/>
  <c r="W73" i="273"/>
  <c r="AB69" i="273" s="1"/>
  <c r="AL69" i="273" s="1"/>
  <c r="AW69" i="273" s="1"/>
  <c r="BP94" i="273"/>
  <c r="M29" i="274"/>
  <c r="Z23" i="274" s="1"/>
  <c r="U29" i="274"/>
  <c r="AB23" i="274" s="1"/>
  <c r="AL23" i="274" s="1"/>
  <c r="AW23" i="274" s="1"/>
  <c r="BP27" i="274"/>
  <c r="O40" i="274"/>
  <c r="Z36" i="274" s="1"/>
  <c r="W40" i="274"/>
  <c r="AB36" i="274" s="1"/>
  <c r="AL36" i="274" s="1"/>
  <c r="AW36" i="274" s="1"/>
  <c r="BP36" i="274"/>
  <c r="S73" i="274"/>
  <c r="AA69" i="274" s="1"/>
  <c r="BP69" i="274"/>
  <c r="P84" i="274"/>
  <c r="Z81" i="274" s="1"/>
  <c r="X84" i="274"/>
  <c r="AB81" i="274" s="1"/>
  <c r="AL81" i="274" s="1"/>
  <c r="AW81" i="274" s="1"/>
  <c r="O95" i="274"/>
  <c r="Z91" i="274" s="1"/>
  <c r="W95" i="274"/>
  <c r="AB91" i="274" s="1"/>
  <c r="AL91" i="274" s="1"/>
  <c r="AW91" i="274" s="1"/>
  <c r="T29" i="275"/>
  <c r="AA26" i="275" s="1"/>
  <c r="BP26" i="275"/>
  <c r="BP47" i="275"/>
  <c r="R62" i="275"/>
  <c r="AA57" i="275" s="1"/>
  <c r="BP93" i="275"/>
  <c r="P29" i="276"/>
  <c r="Z26" i="276" s="1"/>
  <c r="X29" i="276"/>
  <c r="AB26" i="276" s="1"/>
  <c r="AL26" i="276" s="1"/>
  <c r="AW26" i="276" s="1"/>
  <c r="CK30" i="276"/>
  <c r="BP25" i="276"/>
  <c r="BP37" i="276"/>
  <c r="BP50" i="276"/>
  <c r="BP61" i="276"/>
  <c r="BP70" i="276"/>
  <c r="BP72" i="276"/>
  <c r="BP80" i="276"/>
  <c r="S95" i="276"/>
  <c r="AA91" i="276" s="1"/>
  <c r="BP94" i="276"/>
  <c r="S18" i="277"/>
  <c r="AA14" i="277" s="1"/>
  <c r="M29" i="277"/>
  <c r="Z23" i="277" s="1"/>
  <c r="U29" i="277"/>
  <c r="AB23" i="277" s="1"/>
  <c r="AL23" i="277" s="1"/>
  <c r="AW23" i="277" s="1"/>
  <c r="O40" i="277"/>
  <c r="Z36" i="277" s="1"/>
  <c r="W40" i="277"/>
  <c r="AB36" i="277" s="1"/>
  <c r="AL36" i="277" s="1"/>
  <c r="AW36" i="277" s="1"/>
  <c r="BP59" i="277"/>
  <c r="S73" i="277"/>
  <c r="AA69" i="277" s="1"/>
  <c r="BP68" i="277"/>
  <c r="BP72" i="277"/>
  <c r="P84" i="277"/>
  <c r="Z81" i="277" s="1"/>
  <c r="X84" i="277"/>
  <c r="AB81" i="277" s="1"/>
  <c r="AL81" i="277" s="1"/>
  <c r="AW81" i="277" s="1"/>
  <c r="O95" i="277"/>
  <c r="Z91" i="277" s="1"/>
  <c r="W95" i="277"/>
  <c r="AB91" i="277" s="1"/>
  <c r="AL91" i="277" s="1"/>
  <c r="AW91" i="277" s="1"/>
  <c r="M18" i="278"/>
  <c r="Z12" i="278" s="1"/>
  <c r="U18" i="278"/>
  <c r="AB12" i="278" s="1"/>
  <c r="AL12" i="278" s="1"/>
  <c r="AW12" i="278" s="1"/>
  <c r="O18" i="278"/>
  <c r="Z14" i="278" s="1"/>
  <c r="W18" i="278"/>
  <c r="AB14" i="278" s="1"/>
  <c r="AL14" i="278" s="1"/>
  <c r="AW14" i="278" s="1"/>
  <c r="Q29" i="278"/>
  <c r="AA23" i="278" s="1"/>
  <c r="BP49" i="278"/>
  <c r="BP50" i="278"/>
  <c r="BP61" i="278"/>
  <c r="S95" i="278"/>
  <c r="AA91" i="278" s="1"/>
  <c r="BP94" i="278"/>
  <c r="S18" i="279"/>
  <c r="AA14" i="279" s="1"/>
  <c r="M29" i="279"/>
  <c r="Z23" i="279" s="1"/>
  <c r="U29" i="279"/>
  <c r="AB23" i="279" s="1"/>
  <c r="AL23" i="279" s="1"/>
  <c r="AW23" i="279" s="1"/>
  <c r="O40" i="279"/>
  <c r="Z36" i="279" s="1"/>
  <c r="W40" i="279"/>
  <c r="AB36" i="279" s="1"/>
  <c r="AL36" i="279" s="1"/>
  <c r="AW36" i="279" s="1"/>
  <c r="S73" i="279"/>
  <c r="AA69" i="279" s="1"/>
  <c r="BP72" i="279"/>
  <c r="P84" i="279"/>
  <c r="Z81" i="279" s="1"/>
  <c r="X84" i="279"/>
  <c r="AB81" i="279" s="1"/>
  <c r="AL81" i="279" s="1"/>
  <c r="AW81" i="279" s="1"/>
  <c r="O95" i="279"/>
  <c r="Z91" i="279" s="1"/>
  <c r="W95" i="279"/>
  <c r="AB91" i="279" s="1"/>
  <c r="AL91" i="279" s="1"/>
  <c r="AW91" i="279" s="1"/>
  <c r="BP92" i="279"/>
  <c r="BP94" i="279"/>
  <c r="O18" i="280"/>
  <c r="Z14" i="280" s="1"/>
  <c r="W18" i="280"/>
  <c r="AB14" i="280" s="1"/>
  <c r="AL14" i="280" s="1"/>
  <c r="AW14" i="280" s="1"/>
  <c r="S29" i="280"/>
  <c r="AA25" i="280" s="1"/>
  <c r="AC25" i="280" s="1"/>
  <c r="O40" i="280"/>
  <c r="Z36" i="280" s="1"/>
  <c r="W40" i="280"/>
  <c r="AB36" i="280" s="1"/>
  <c r="AL36" i="280" s="1"/>
  <c r="AW36" i="280" s="1"/>
  <c r="R62" i="280"/>
  <c r="AA57" i="280" s="1"/>
  <c r="O73" i="280"/>
  <c r="Z69" i="280" s="1"/>
  <c r="AD69" i="280" s="1"/>
  <c r="W73" i="280"/>
  <c r="AB69" i="280" s="1"/>
  <c r="AL69" i="280" s="1"/>
  <c r="AW69" i="280" s="1"/>
  <c r="BP70" i="280"/>
  <c r="BP72" i="280"/>
  <c r="O95" i="280"/>
  <c r="Z91" i="280" s="1"/>
  <c r="AF91" i="280" s="1"/>
  <c r="W95" i="280"/>
  <c r="AB91" i="280" s="1"/>
  <c r="AL91" i="280" s="1"/>
  <c r="AW91" i="280" s="1"/>
  <c r="P29" i="281"/>
  <c r="Z26" i="281" s="1"/>
  <c r="X29" i="281"/>
  <c r="AB26" i="281" s="1"/>
  <c r="AL26" i="281" s="1"/>
  <c r="AW26" i="281" s="1"/>
  <c r="CK30" i="281"/>
  <c r="BP28" i="281"/>
  <c r="N62" i="281"/>
  <c r="Z57" i="281" s="1"/>
  <c r="V62" i="281"/>
  <c r="AB57" i="281" s="1"/>
  <c r="AL57" i="281" s="1"/>
  <c r="AW57" i="281" s="1"/>
  <c r="BP91" i="281"/>
  <c r="T29" i="282"/>
  <c r="AA26" i="282" s="1"/>
  <c r="BP26" i="282"/>
  <c r="BP49" i="282"/>
  <c r="R62" i="282"/>
  <c r="AA57" i="282" s="1"/>
  <c r="AK57" i="282" s="1"/>
  <c r="P29" i="283"/>
  <c r="Z26" i="283" s="1"/>
  <c r="X29" i="283"/>
  <c r="AB26" i="283" s="1"/>
  <c r="AL26" i="283" s="1"/>
  <c r="AW26" i="283" s="1"/>
  <c r="CK30" i="283"/>
  <c r="BP25" i="283"/>
  <c r="BP28" i="283"/>
  <c r="P51" i="283"/>
  <c r="Z48" i="283" s="1"/>
  <c r="X51" i="283"/>
  <c r="AB48" i="283" s="1"/>
  <c r="AL48" i="283" s="1"/>
  <c r="AW48" i="283" s="1"/>
  <c r="BP48" i="283"/>
  <c r="N62" i="283"/>
  <c r="Z57" i="283" s="1"/>
  <c r="V62" i="283"/>
  <c r="AB57" i="283" s="1"/>
  <c r="AL57" i="283" s="1"/>
  <c r="AW57" i="283" s="1"/>
  <c r="P73" i="283"/>
  <c r="Z70" i="283" s="1"/>
  <c r="X73" i="283"/>
  <c r="AB70" i="283" s="1"/>
  <c r="AL70" i="283" s="1"/>
  <c r="AW70" i="283" s="1"/>
  <c r="O84" i="283"/>
  <c r="Z80" i="283" s="1"/>
  <c r="W84" i="283"/>
  <c r="AB80" i="283" s="1"/>
  <c r="AL80" i="283" s="1"/>
  <c r="AW80" i="283" s="1"/>
  <c r="Q95" i="283"/>
  <c r="AA89" i="283" s="1"/>
  <c r="BP91" i="283"/>
  <c r="T18" i="284"/>
  <c r="AA15" i="284" s="1"/>
  <c r="N29" i="284"/>
  <c r="Z24" i="284" s="1"/>
  <c r="V29" i="284"/>
  <c r="AB24" i="284" s="1"/>
  <c r="AL24" i="284" s="1"/>
  <c r="AW24" i="284" s="1"/>
  <c r="T29" i="284"/>
  <c r="AA26" i="284" s="1"/>
  <c r="AK26" i="284" s="1"/>
  <c r="BP26" i="284"/>
  <c r="P40" i="284"/>
  <c r="Z37" i="284" s="1"/>
  <c r="X40" i="284"/>
  <c r="AB37" i="284" s="1"/>
  <c r="AL37" i="284" s="1"/>
  <c r="AW37" i="284" s="1"/>
  <c r="BP47" i="284"/>
  <c r="R62" i="284"/>
  <c r="AA57" i="284" s="1"/>
  <c r="T73" i="284"/>
  <c r="AA70" i="284" s="1"/>
  <c r="M95" i="284"/>
  <c r="Z89" i="284" s="1"/>
  <c r="U95" i="284"/>
  <c r="AB89" i="284" s="1"/>
  <c r="AL89" i="284" s="1"/>
  <c r="AW89" i="284" s="1"/>
  <c r="P95" i="284"/>
  <c r="Z92" i="284" s="1"/>
  <c r="X95" i="284"/>
  <c r="AB92" i="284" s="1"/>
  <c r="AL92" i="284" s="1"/>
  <c r="AW92" i="284" s="1"/>
  <c r="P18" i="285"/>
  <c r="Z15" i="285" s="1"/>
  <c r="X18" i="285"/>
  <c r="AB15" i="285" s="1"/>
  <c r="AL15" i="285" s="1"/>
  <c r="AW15" i="285" s="1"/>
  <c r="R29" i="285"/>
  <c r="AA24" i="285" s="1"/>
  <c r="P29" i="285"/>
  <c r="Z26" i="285" s="1"/>
  <c r="X29" i="285"/>
  <c r="AB26" i="285" s="1"/>
  <c r="AL26" i="285" s="1"/>
  <c r="AW26" i="285" s="1"/>
  <c r="BP25" i="285"/>
  <c r="BP28" i="285"/>
  <c r="T40" i="285"/>
  <c r="AA37" i="285" s="1"/>
  <c r="P51" i="285"/>
  <c r="Z48" i="285" s="1"/>
  <c r="X51" i="285"/>
  <c r="AB48" i="285" s="1"/>
  <c r="AL48" i="285" s="1"/>
  <c r="AW48" i="285" s="1"/>
  <c r="O84" i="285"/>
  <c r="Z80" i="285" s="1"/>
  <c r="W84" i="285"/>
  <c r="AB80" i="285" s="1"/>
  <c r="AL80" i="285" s="1"/>
  <c r="AW80" i="285" s="1"/>
  <c r="Q95" i="285"/>
  <c r="AA89" i="285" s="1"/>
  <c r="BP91" i="285"/>
  <c r="T18" i="286"/>
  <c r="AA15" i="286" s="1"/>
  <c r="N29" i="286"/>
  <c r="Z24" i="286" s="1"/>
  <c r="V29" i="286"/>
  <c r="AB24" i="286" s="1"/>
  <c r="AL24" i="286" s="1"/>
  <c r="AW24" i="286" s="1"/>
  <c r="T29" i="286"/>
  <c r="AA26" i="286" s="1"/>
  <c r="BP25" i="286"/>
  <c r="P40" i="286"/>
  <c r="Z37" i="286" s="1"/>
  <c r="X40" i="286"/>
  <c r="AB37" i="286" s="1"/>
  <c r="AL37" i="286" s="1"/>
  <c r="AW37" i="286" s="1"/>
  <c r="T51" i="286"/>
  <c r="AA48" i="286" s="1"/>
  <c r="AK48" i="286" s="1"/>
  <c r="T73" i="286"/>
  <c r="AA70" i="286" s="1"/>
  <c r="S84" i="286"/>
  <c r="AA80" i="286" s="1"/>
  <c r="M95" i="286"/>
  <c r="Z89" i="286" s="1"/>
  <c r="U95" i="286"/>
  <c r="AB89" i="286" s="1"/>
  <c r="AL89" i="286" s="1"/>
  <c r="AW89" i="286" s="1"/>
  <c r="BP92" i="286"/>
  <c r="R29" i="287"/>
  <c r="AA24" i="287" s="1"/>
  <c r="BP25" i="287"/>
  <c r="BP61" i="287"/>
  <c r="AI59" i="292"/>
  <c r="AT59" i="292" s="1"/>
  <c r="BP17" i="280"/>
  <c r="BP28" i="280"/>
  <c r="O51" i="280"/>
  <c r="Z47" i="280" s="1"/>
  <c r="W51" i="280"/>
  <c r="AB47" i="280" s="1"/>
  <c r="AL47" i="280" s="1"/>
  <c r="AW47" i="280" s="1"/>
  <c r="N62" i="280"/>
  <c r="Z57" i="280" s="1"/>
  <c r="V62" i="280"/>
  <c r="AB57" i="280" s="1"/>
  <c r="AL57" i="280" s="1"/>
  <c r="AW57" i="280" s="1"/>
  <c r="P62" i="280"/>
  <c r="Z59" i="280" s="1"/>
  <c r="AF57" i="280" s="1"/>
  <c r="X62" i="280"/>
  <c r="AB59" i="280" s="1"/>
  <c r="AL59" i="280" s="1"/>
  <c r="AW59" i="280" s="1"/>
  <c r="S73" i="280"/>
  <c r="AA69" i="280" s="1"/>
  <c r="N84" i="280"/>
  <c r="Z79" i="280" s="1"/>
  <c r="V84" i="280"/>
  <c r="AB79" i="280" s="1"/>
  <c r="AL79" i="280" s="1"/>
  <c r="AW79" i="280" s="1"/>
  <c r="BP79" i="280"/>
  <c r="BP81" i="280"/>
  <c r="R18" i="281"/>
  <c r="AA13" i="281" s="1"/>
  <c r="N40" i="281"/>
  <c r="Z35" i="281" s="1"/>
  <c r="AD35" i="281" s="1"/>
  <c r="V40" i="281"/>
  <c r="AB35" i="281" s="1"/>
  <c r="AL35" i="281" s="1"/>
  <c r="AW35" i="281" s="1"/>
  <c r="Q51" i="281"/>
  <c r="AA45" i="281" s="1"/>
  <c r="R62" i="281"/>
  <c r="AA57" i="281" s="1"/>
  <c r="T62" i="281"/>
  <c r="AA59" i="281" s="1"/>
  <c r="AK59" i="281" s="1"/>
  <c r="R73" i="281"/>
  <c r="AA68" i="281" s="1"/>
  <c r="N84" i="281"/>
  <c r="Z79" i="281" s="1"/>
  <c r="V84" i="281"/>
  <c r="AB79" i="281" s="1"/>
  <c r="AL79" i="281" s="1"/>
  <c r="AW79" i="281" s="1"/>
  <c r="BP81" i="281"/>
  <c r="P95" i="281"/>
  <c r="Z92" i="281" s="1"/>
  <c r="X95" i="281"/>
  <c r="AB92" i="281" s="1"/>
  <c r="AL92" i="281" s="1"/>
  <c r="AW92" i="281" s="1"/>
  <c r="N18" i="282"/>
  <c r="Z13" i="282" s="1"/>
  <c r="V18" i="282"/>
  <c r="AB13" i="282" s="1"/>
  <c r="AL13" i="282" s="1"/>
  <c r="AW13" i="282" s="1"/>
  <c r="BP25" i="282"/>
  <c r="R40" i="282"/>
  <c r="AA35" i="282" s="1"/>
  <c r="M51" i="282"/>
  <c r="Z45" i="282" s="1"/>
  <c r="U51" i="282"/>
  <c r="AB45" i="282" s="1"/>
  <c r="AL45" i="282" s="1"/>
  <c r="AW45" i="282" s="1"/>
  <c r="N62" i="282"/>
  <c r="Z57" i="282" s="1"/>
  <c r="V62" i="282"/>
  <c r="AB57" i="282" s="1"/>
  <c r="AL57" i="282" s="1"/>
  <c r="AW57" i="282" s="1"/>
  <c r="P62" i="282"/>
  <c r="Z59" i="282" s="1"/>
  <c r="X62" i="282"/>
  <c r="AB59" i="282" s="1"/>
  <c r="AL59" i="282" s="1"/>
  <c r="AW59" i="282" s="1"/>
  <c r="N73" i="282"/>
  <c r="Z68" i="282" s="1"/>
  <c r="V73" i="282"/>
  <c r="AB68" i="282" s="1"/>
  <c r="AL68" i="282" s="1"/>
  <c r="AW68" i="282" s="1"/>
  <c r="R84" i="282"/>
  <c r="AA79" i="282" s="1"/>
  <c r="T95" i="282"/>
  <c r="AA92" i="282" s="1"/>
  <c r="AC92" i="282" s="1"/>
  <c r="BP91" i="282"/>
  <c r="R18" i="283"/>
  <c r="AA13" i="283" s="1"/>
  <c r="BP26" i="283"/>
  <c r="N40" i="283"/>
  <c r="Z35" i="283" s="1"/>
  <c r="AE35" i="283" s="1"/>
  <c r="V40" i="283"/>
  <c r="AB35" i="283" s="1"/>
  <c r="AL35" i="283" s="1"/>
  <c r="AW35" i="283" s="1"/>
  <c r="Q51" i="283"/>
  <c r="AA45" i="283" s="1"/>
  <c r="R62" i="283"/>
  <c r="AA57" i="283" s="1"/>
  <c r="T62" i="283"/>
  <c r="AA59" i="283" s="1"/>
  <c r="AK59" i="283" s="1"/>
  <c r="R73" i="283"/>
  <c r="AA68" i="283" s="1"/>
  <c r="N84" i="283"/>
  <c r="Z79" i="283" s="1"/>
  <c r="V84" i="283"/>
  <c r="AB79" i="283" s="1"/>
  <c r="AL79" i="283" s="1"/>
  <c r="AW79" i="283" s="1"/>
  <c r="P95" i="283"/>
  <c r="Z92" i="283" s="1"/>
  <c r="AF89" i="283" s="1"/>
  <c r="X95" i="283"/>
  <c r="AB92" i="283" s="1"/>
  <c r="AL92" i="283" s="1"/>
  <c r="AW92" i="283" s="1"/>
  <c r="N18" i="284"/>
  <c r="Z13" i="284" s="1"/>
  <c r="V18" i="284"/>
  <c r="AB13" i="284" s="1"/>
  <c r="AL13" i="284" s="1"/>
  <c r="AW13" i="284" s="1"/>
  <c r="BP28" i="284"/>
  <c r="R40" i="284"/>
  <c r="AA35" i="284" s="1"/>
  <c r="M51" i="284"/>
  <c r="Z45" i="284" s="1"/>
  <c r="U51" i="284"/>
  <c r="AB45" i="284" s="1"/>
  <c r="AL45" i="284" s="1"/>
  <c r="AW45" i="284" s="1"/>
  <c r="N62" i="284"/>
  <c r="Z57" i="284" s="1"/>
  <c r="AF57" i="284" s="1"/>
  <c r="V62" i="284"/>
  <c r="AB57" i="284" s="1"/>
  <c r="AL57" i="284" s="1"/>
  <c r="AW57" i="284" s="1"/>
  <c r="P62" i="284"/>
  <c r="Z59" i="284" s="1"/>
  <c r="X62" i="284"/>
  <c r="AB59" i="284" s="1"/>
  <c r="AL59" i="284" s="1"/>
  <c r="AW59" i="284" s="1"/>
  <c r="N73" i="284"/>
  <c r="Z68" i="284" s="1"/>
  <c r="AD68" i="284" s="1"/>
  <c r="V73" i="284"/>
  <c r="AB68" i="284" s="1"/>
  <c r="AL68" i="284" s="1"/>
  <c r="AW68" i="284" s="1"/>
  <c r="R84" i="284"/>
  <c r="AA79" i="284" s="1"/>
  <c r="BP81" i="284"/>
  <c r="P29" i="291"/>
  <c r="Z26" i="291" s="1"/>
  <c r="X29" i="291"/>
  <c r="AB26" i="291" s="1"/>
  <c r="AL26" i="291" s="1"/>
  <c r="AW26" i="291" s="1"/>
  <c r="N73" i="277"/>
  <c r="Z68" i="277" s="1"/>
  <c r="V73" i="277"/>
  <c r="AB68" i="277" s="1"/>
  <c r="AL68" i="277" s="1"/>
  <c r="AW68" i="277" s="1"/>
  <c r="P73" i="277"/>
  <c r="Z70" i="277" s="1"/>
  <c r="X73" i="277"/>
  <c r="AB70" i="277" s="1"/>
  <c r="AL70" i="277" s="1"/>
  <c r="AW70" i="277" s="1"/>
  <c r="R84" i="277"/>
  <c r="AA79" i="277" s="1"/>
  <c r="O84" i="277"/>
  <c r="Z80" i="277" s="1"/>
  <c r="W84" i="277"/>
  <c r="AB80" i="277" s="1"/>
  <c r="AL80" i="277" s="1"/>
  <c r="AW80" i="277" s="1"/>
  <c r="Q95" i="277"/>
  <c r="AA89" i="277" s="1"/>
  <c r="R18" i="278"/>
  <c r="AA13" i="278" s="1"/>
  <c r="T18" i="278"/>
  <c r="AA15" i="278" s="1"/>
  <c r="N29" i="278"/>
  <c r="Z24" i="278" s="1"/>
  <c r="V29" i="278"/>
  <c r="AB24" i="278" s="1"/>
  <c r="AL24" i="278" s="1"/>
  <c r="AW24" i="278" s="1"/>
  <c r="T29" i="278"/>
  <c r="AA26" i="278" s="1"/>
  <c r="N40" i="278"/>
  <c r="Z35" i="278" s="1"/>
  <c r="V40" i="278"/>
  <c r="AB35" i="278" s="1"/>
  <c r="AL35" i="278" s="1"/>
  <c r="AW35" i="278" s="1"/>
  <c r="P40" i="278"/>
  <c r="Z37" i="278" s="1"/>
  <c r="X40" i="278"/>
  <c r="AB37" i="278" s="1"/>
  <c r="AL37" i="278" s="1"/>
  <c r="AW37" i="278" s="1"/>
  <c r="Q51" i="278"/>
  <c r="AA45" i="278" s="1"/>
  <c r="BP47" i="278"/>
  <c r="R62" i="278"/>
  <c r="AA57" i="278" s="1"/>
  <c r="T62" i="278"/>
  <c r="AA59" i="278" s="1"/>
  <c r="R73" i="278"/>
  <c r="AA68" i="278" s="1"/>
  <c r="T73" i="278"/>
  <c r="AA70" i="278" s="1"/>
  <c r="N84" i="278"/>
  <c r="Z79" i="278" s="1"/>
  <c r="V84" i="278"/>
  <c r="AB79" i="278" s="1"/>
  <c r="AL79" i="278" s="1"/>
  <c r="AW79" i="278" s="1"/>
  <c r="S84" i="278"/>
  <c r="AA80" i="278" s="1"/>
  <c r="M95" i="278"/>
  <c r="Z89" i="278" s="1"/>
  <c r="U95" i="278"/>
  <c r="AB89" i="278" s="1"/>
  <c r="AL89" i="278" s="1"/>
  <c r="AW89" i="278" s="1"/>
  <c r="N18" i="279"/>
  <c r="Z13" i="279" s="1"/>
  <c r="V18" i="279"/>
  <c r="AB13" i="279" s="1"/>
  <c r="AL13" i="279" s="1"/>
  <c r="AW13" i="279" s="1"/>
  <c r="P18" i="279"/>
  <c r="Z15" i="279" s="1"/>
  <c r="X18" i="279"/>
  <c r="AB15" i="279" s="1"/>
  <c r="AL15" i="279" s="1"/>
  <c r="AW15" i="279" s="1"/>
  <c r="R29" i="279"/>
  <c r="AA24" i="279" s="1"/>
  <c r="P29" i="279"/>
  <c r="Z26" i="279" s="1"/>
  <c r="X29" i="279"/>
  <c r="AB26" i="279" s="1"/>
  <c r="AL26" i="279" s="1"/>
  <c r="AW26" i="279" s="1"/>
  <c r="CK30" i="279"/>
  <c r="R40" i="279"/>
  <c r="AA35" i="279" s="1"/>
  <c r="T40" i="279"/>
  <c r="AA37" i="279" s="1"/>
  <c r="M51" i="279"/>
  <c r="Z45" i="279" s="1"/>
  <c r="U51" i="279"/>
  <c r="AB45" i="279" s="1"/>
  <c r="AL45" i="279" s="1"/>
  <c r="AW45" i="279" s="1"/>
  <c r="P51" i="279"/>
  <c r="Z48" i="279" s="1"/>
  <c r="X51" i="279"/>
  <c r="AB48" i="279" s="1"/>
  <c r="AL48" i="279" s="1"/>
  <c r="AW48" i="279" s="1"/>
  <c r="N62" i="279"/>
  <c r="Z57" i="279" s="1"/>
  <c r="V62" i="279"/>
  <c r="AB57" i="279" s="1"/>
  <c r="AL57" i="279" s="1"/>
  <c r="AW57" i="279" s="1"/>
  <c r="P62" i="279"/>
  <c r="Z59" i="279" s="1"/>
  <c r="X62" i="279"/>
  <c r="AB59" i="279" s="1"/>
  <c r="AL59" i="279" s="1"/>
  <c r="AW59" i="279" s="1"/>
  <c r="N73" i="279"/>
  <c r="Z68" i="279" s="1"/>
  <c r="V73" i="279"/>
  <c r="AB68" i="279" s="1"/>
  <c r="AL68" i="279" s="1"/>
  <c r="AW68" i="279" s="1"/>
  <c r="P73" i="279"/>
  <c r="Z70" i="279" s="1"/>
  <c r="X73" i="279"/>
  <c r="AB70" i="279" s="1"/>
  <c r="AL70" i="279" s="1"/>
  <c r="AW70" i="279" s="1"/>
  <c r="BP69" i="279"/>
  <c r="R84" i="279"/>
  <c r="AA79" i="279" s="1"/>
  <c r="AK79" i="279" s="1"/>
  <c r="Q95" i="279"/>
  <c r="AA89" i="279" s="1"/>
  <c r="BP89" i="279"/>
  <c r="T95" i="279"/>
  <c r="AA92" i="279" s="1"/>
  <c r="Q18" i="280"/>
  <c r="AA12" i="280" s="1"/>
  <c r="BP14" i="280"/>
  <c r="M29" i="280"/>
  <c r="Z23" i="280" s="1"/>
  <c r="U29" i="280"/>
  <c r="AB23" i="280" s="1"/>
  <c r="AL23" i="280" s="1"/>
  <c r="AW23" i="280" s="1"/>
  <c r="X29" i="280"/>
  <c r="AB26" i="280" s="1"/>
  <c r="AL26" i="280" s="1"/>
  <c r="AW26" i="280" s="1"/>
  <c r="Q40" i="280"/>
  <c r="AA34" i="280" s="1"/>
  <c r="M51" i="280"/>
  <c r="Z45" i="280" s="1"/>
  <c r="U51" i="280"/>
  <c r="AB45" i="280" s="1"/>
  <c r="AL45" i="280" s="1"/>
  <c r="AW45" i="280" s="1"/>
  <c r="P51" i="280"/>
  <c r="Z48" i="280" s="1"/>
  <c r="X51" i="280"/>
  <c r="AB48" i="280" s="1"/>
  <c r="AL48" i="280" s="1"/>
  <c r="AW48" i="280" s="1"/>
  <c r="Q62" i="280"/>
  <c r="AA56" i="280" s="1"/>
  <c r="S62" i="280"/>
  <c r="AA58" i="280" s="1"/>
  <c r="R73" i="280"/>
  <c r="AA68" i="280" s="1"/>
  <c r="Q84" i="280"/>
  <c r="AA78" i="280" s="1"/>
  <c r="T84" i="280"/>
  <c r="AA81" i="280" s="1"/>
  <c r="Q95" i="280"/>
  <c r="AA89" i="280" s="1"/>
  <c r="AC89" i="280" s="1"/>
  <c r="T95" i="280"/>
  <c r="AA92" i="280" s="1"/>
  <c r="M18" i="281"/>
  <c r="Z12" i="281" s="1"/>
  <c r="U18" i="281"/>
  <c r="AB12" i="281" s="1"/>
  <c r="AL12" i="281" s="1"/>
  <c r="AW12" i="281" s="1"/>
  <c r="O18" i="281"/>
  <c r="Z14" i="281" s="1"/>
  <c r="AD14" i="281" s="1"/>
  <c r="W18" i="281"/>
  <c r="AB14" i="281" s="1"/>
  <c r="AL14" i="281" s="1"/>
  <c r="AW14" i="281" s="1"/>
  <c r="Q29" i="281"/>
  <c r="AA23" i="281" s="1"/>
  <c r="Q40" i="281"/>
  <c r="AA34" i="281" s="1"/>
  <c r="AK34" i="281" s="1"/>
  <c r="S40" i="281"/>
  <c r="AA36" i="281" s="1"/>
  <c r="AK36" i="281" s="1"/>
  <c r="BP39" i="281"/>
  <c r="O51" i="281"/>
  <c r="Z47" i="281" s="1"/>
  <c r="W51" i="281"/>
  <c r="AB47" i="281" s="1"/>
  <c r="AL47" i="281" s="1"/>
  <c r="AW47" i="281" s="1"/>
  <c r="M62" i="281"/>
  <c r="Z56" i="281" s="1"/>
  <c r="AJ56" i="281" s="1"/>
  <c r="U62" i="281"/>
  <c r="AB56" i="281" s="1"/>
  <c r="AL56" i="281" s="1"/>
  <c r="AW56" i="281" s="1"/>
  <c r="O62" i="281"/>
  <c r="Z58" i="281" s="1"/>
  <c r="W62" i="281"/>
  <c r="AB58" i="281" s="1"/>
  <c r="AL58" i="281" s="1"/>
  <c r="AW58" i="281" s="1"/>
  <c r="BP58" i="281"/>
  <c r="M73" i="281"/>
  <c r="Z67" i="281" s="1"/>
  <c r="U73" i="281"/>
  <c r="AB67" i="281" s="1"/>
  <c r="AL67" i="281" s="1"/>
  <c r="AW67" i="281" s="1"/>
  <c r="O73" i="281"/>
  <c r="Z69" i="281" s="1"/>
  <c r="W73" i="281"/>
  <c r="AB69" i="281" s="1"/>
  <c r="AL69" i="281" s="1"/>
  <c r="AW69" i="281" s="1"/>
  <c r="BP69" i="281"/>
  <c r="Q84" i="281"/>
  <c r="AA78" i="281" s="1"/>
  <c r="T84" i="281"/>
  <c r="AA81" i="281" s="1"/>
  <c r="N95" i="281"/>
  <c r="Z90" i="281" s="1"/>
  <c r="AD90" i="281" s="1"/>
  <c r="V95" i="281"/>
  <c r="AB90" i="281" s="1"/>
  <c r="AL90" i="281" s="1"/>
  <c r="AW90" i="281" s="1"/>
  <c r="S95" i="281"/>
  <c r="AA91" i="281" s="1"/>
  <c r="Q18" i="282"/>
  <c r="AA12" i="282" s="1"/>
  <c r="S18" i="282"/>
  <c r="AA14" i="282" s="1"/>
  <c r="AK14" i="282" s="1"/>
  <c r="M29" i="282"/>
  <c r="Z23" i="282" s="1"/>
  <c r="U29" i="282"/>
  <c r="AB23" i="282" s="1"/>
  <c r="AL23" i="282" s="1"/>
  <c r="AW23" i="282" s="1"/>
  <c r="M40" i="282"/>
  <c r="Z34" i="282" s="1"/>
  <c r="U40" i="282"/>
  <c r="AB34" i="282" s="1"/>
  <c r="AL34" i="282" s="1"/>
  <c r="AW34" i="282" s="1"/>
  <c r="Q62" i="282"/>
  <c r="AA56" i="282" s="1"/>
  <c r="Q73" i="282"/>
  <c r="AA67" i="282" s="1"/>
  <c r="S73" i="282"/>
  <c r="AA69" i="282" s="1"/>
  <c r="M84" i="282"/>
  <c r="Z78" i="282" s="1"/>
  <c r="AD78" i="282" s="1"/>
  <c r="U84" i="282"/>
  <c r="AB78" i="282" s="1"/>
  <c r="AL78" i="282" s="1"/>
  <c r="AW78" i="282" s="1"/>
  <c r="P84" i="282"/>
  <c r="Z81" i="282" s="1"/>
  <c r="X84" i="282"/>
  <c r="AB81" i="282" s="1"/>
  <c r="AL81" i="282" s="1"/>
  <c r="AW81" i="282" s="1"/>
  <c r="R95" i="282"/>
  <c r="AA90" i="282" s="1"/>
  <c r="AK90" i="282" s="1"/>
  <c r="O95" i="282"/>
  <c r="Z91" i="282" s="1"/>
  <c r="W95" i="282"/>
  <c r="AB91" i="282" s="1"/>
  <c r="AL91" i="282" s="1"/>
  <c r="AW91" i="282" s="1"/>
  <c r="BP92" i="282"/>
  <c r="M18" i="283"/>
  <c r="Z12" i="283" s="1"/>
  <c r="AD12" i="283" s="1"/>
  <c r="U18" i="283"/>
  <c r="AB12" i="283" s="1"/>
  <c r="AL12" i="283" s="1"/>
  <c r="AW12" i="283" s="1"/>
  <c r="O18" i="283"/>
  <c r="Z14" i="283" s="1"/>
  <c r="W18" i="283"/>
  <c r="AB14" i="283" s="1"/>
  <c r="AL14" i="283" s="1"/>
  <c r="AW14" i="283" s="1"/>
  <c r="Q29" i="283"/>
  <c r="AA23" i="283" s="1"/>
  <c r="AK23" i="283" s="1"/>
  <c r="BP27" i="283"/>
  <c r="Q40" i="283"/>
  <c r="AA34" i="283" s="1"/>
  <c r="S40" i="283"/>
  <c r="AA36" i="283" s="1"/>
  <c r="BP39" i="283"/>
  <c r="O51" i="283"/>
  <c r="Z47" i="283" s="1"/>
  <c r="M62" i="283"/>
  <c r="Z56" i="283" s="1"/>
  <c r="U62" i="283"/>
  <c r="AB56" i="283" s="1"/>
  <c r="AL56" i="283" s="1"/>
  <c r="AW56" i="283" s="1"/>
  <c r="O62" i="283"/>
  <c r="Z58" i="283" s="1"/>
  <c r="W62" i="283"/>
  <c r="AB58" i="283" s="1"/>
  <c r="AL58" i="283" s="1"/>
  <c r="AW58" i="283" s="1"/>
  <c r="BP58" i="283"/>
  <c r="BP61" i="283"/>
  <c r="M73" i="283"/>
  <c r="Z67" i="283" s="1"/>
  <c r="AD70" i="283" s="1"/>
  <c r="U73" i="283"/>
  <c r="AB67" i="283" s="1"/>
  <c r="AL67" i="283" s="1"/>
  <c r="AW67" i="283" s="1"/>
  <c r="O73" i="283"/>
  <c r="Z69" i="283" s="1"/>
  <c r="W73" i="283"/>
  <c r="AB69" i="283" s="1"/>
  <c r="AL69" i="283" s="1"/>
  <c r="AW69" i="283" s="1"/>
  <c r="Q84" i="283"/>
  <c r="AA78" i="283" s="1"/>
  <c r="AK78" i="283" s="1"/>
  <c r="T84" i="283"/>
  <c r="AA81" i="283" s="1"/>
  <c r="BP80" i="283"/>
  <c r="N95" i="283"/>
  <c r="Z90" i="283" s="1"/>
  <c r="V95" i="283"/>
  <c r="AB90" i="283" s="1"/>
  <c r="AL90" i="283" s="1"/>
  <c r="AW90" i="283" s="1"/>
  <c r="S95" i="283"/>
  <c r="AA91" i="283" s="1"/>
  <c r="Q18" i="284"/>
  <c r="AA12" i="284" s="1"/>
  <c r="S18" i="284"/>
  <c r="AA14" i="284" s="1"/>
  <c r="BP15" i="284"/>
  <c r="M29" i="284"/>
  <c r="Z23" i="284" s="1"/>
  <c r="U29" i="284"/>
  <c r="AB23" i="284" s="1"/>
  <c r="AL23" i="284" s="1"/>
  <c r="AW23" i="284" s="1"/>
  <c r="M40" i="284"/>
  <c r="Z34" i="284" s="1"/>
  <c r="U40" i="284"/>
  <c r="AB34" i="284" s="1"/>
  <c r="AL34" i="284" s="1"/>
  <c r="AW34" i="284" s="1"/>
  <c r="O40" i="284"/>
  <c r="Z36" i="284" s="1"/>
  <c r="W40" i="284"/>
  <c r="AB36" i="284" s="1"/>
  <c r="AL36" i="284" s="1"/>
  <c r="AW36" i="284" s="1"/>
  <c r="S51" i="284"/>
  <c r="AA47" i="284" s="1"/>
  <c r="Q62" i="284"/>
  <c r="AA56" i="284" s="1"/>
  <c r="AK56" i="284" s="1"/>
  <c r="S62" i="284"/>
  <c r="AA58" i="284" s="1"/>
  <c r="Q73" i="284"/>
  <c r="AA67" i="284" s="1"/>
  <c r="S73" i="284"/>
  <c r="AA69" i="284" s="1"/>
  <c r="M84" i="284"/>
  <c r="Z78" i="284" s="1"/>
  <c r="AD81" i="284" s="1"/>
  <c r="U84" i="284"/>
  <c r="AB78" i="284" s="1"/>
  <c r="AL78" i="284" s="1"/>
  <c r="AW78" i="284" s="1"/>
  <c r="P84" i="284"/>
  <c r="Z81" i="284" s="1"/>
  <c r="X84" i="284"/>
  <c r="AB81" i="284" s="1"/>
  <c r="AL81" i="284" s="1"/>
  <c r="AW81" i="284" s="1"/>
  <c r="R95" i="284"/>
  <c r="AA90" i="284" s="1"/>
  <c r="AC90" i="284" s="1"/>
  <c r="M18" i="285"/>
  <c r="Z12" i="285" s="1"/>
  <c r="U18" i="285"/>
  <c r="AB12" i="285" s="1"/>
  <c r="AL12" i="285" s="1"/>
  <c r="AW12" i="285" s="1"/>
  <c r="O18" i="285"/>
  <c r="Z14" i="285" s="1"/>
  <c r="W18" i="285"/>
  <c r="AB14" i="285" s="1"/>
  <c r="AL14" i="285" s="1"/>
  <c r="AW14" i="285" s="1"/>
  <c r="Q29" i="285"/>
  <c r="AA23" i="285" s="1"/>
  <c r="Q40" i="285"/>
  <c r="AA34" i="285" s="1"/>
  <c r="BP50" i="285"/>
  <c r="BP58" i="285"/>
  <c r="Q84" i="285"/>
  <c r="AA78" i="285" s="1"/>
  <c r="AK78" i="285" s="1"/>
  <c r="N95" i="285"/>
  <c r="Z90" i="285" s="1"/>
  <c r="V95" i="285"/>
  <c r="AB90" i="285" s="1"/>
  <c r="AL90" i="285" s="1"/>
  <c r="AW90" i="285" s="1"/>
  <c r="S95" i="285"/>
  <c r="AA91" i="285" s="1"/>
  <c r="AK91" i="285" s="1"/>
  <c r="BP94" i="285"/>
  <c r="Q18" i="286"/>
  <c r="AA12" i="286" s="1"/>
  <c r="S18" i="286"/>
  <c r="AA14" i="286" s="1"/>
  <c r="M29" i="286"/>
  <c r="Z23" i="286" s="1"/>
  <c r="AD23" i="286" s="1"/>
  <c r="U29" i="286"/>
  <c r="AB23" i="286" s="1"/>
  <c r="AL23" i="286" s="1"/>
  <c r="AW23" i="286" s="1"/>
  <c r="M40" i="286"/>
  <c r="Z34" i="286" s="1"/>
  <c r="U40" i="286"/>
  <c r="AB34" i="286" s="1"/>
  <c r="AL34" i="286" s="1"/>
  <c r="AW34" i="286" s="1"/>
  <c r="O40" i="286"/>
  <c r="Z36" i="286" s="1"/>
  <c r="AE35" i="286" s="1"/>
  <c r="W40" i="286"/>
  <c r="AB36" i="286" s="1"/>
  <c r="AL36" i="286" s="1"/>
  <c r="AW36" i="286" s="1"/>
  <c r="S51" i="286"/>
  <c r="AA47" i="286" s="1"/>
  <c r="S62" i="286"/>
  <c r="AA58" i="286" s="1"/>
  <c r="Q73" i="286"/>
  <c r="AA67" i="286" s="1"/>
  <c r="S73" i="286"/>
  <c r="AA69" i="286" s="1"/>
  <c r="M84" i="286"/>
  <c r="Z78" i="286" s="1"/>
  <c r="U84" i="286"/>
  <c r="AB78" i="286" s="1"/>
  <c r="AL78" i="286" s="1"/>
  <c r="AW78" i="286" s="1"/>
  <c r="AT15" i="291"/>
  <c r="AQ11" i="291"/>
  <c r="S18" i="291"/>
  <c r="AA14" i="291" s="1"/>
  <c r="BP25" i="291"/>
  <c r="H27" i="291"/>
  <c r="S40" i="291"/>
  <c r="AA36" i="291" s="1"/>
  <c r="BP48" i="291"/>
  <c r="S73" i="291"/>
  <c r="AA69" i="291" s="1"/>
  <c r="C92" i="291"/>
  <c r="AI90" i="291"/>
  <c r="AT90" i="291" s="1"/>
  <c r="BP91" i="291"/>
  <c r="BP26" i="292"/>
  <c r="Q51" i="292"/>
  <c r="AA45" i="292" s="1"/>
  <c r="BP47" i="292"/>
  <c r="T51" i="292"/>
  <c r="AA48" i="292" s="1"/>
  <c r="S73" i="292"/>
  <c r="AA69" i="292" s="1"/>
  <c r="BP69" i="292"/>
  <c r="BP70" i="292"/>
  <c r="BP72" i="292"/>
  <c r="P84" i="292"/>
  <c r="Z81" i="292" s="1"/>
  <c r="X84" i="292"/>
  <c r="AB81" i="292" s="1"/>
  <c r="AL81" i="292" s="1"/>
  <c r="AW81" i="292" s="1"/>
  <c r="BP80" i="292"/>
  <c r="O18" i="293"/>
  <c r="Z14" i="293" s="1"/>
  <c r="W18" i="293"/>
  <c r="AB14" i="293" s="1"/>
  <c r="AL14" i="293" s="1"/>
  <c r="AW14" i="293" s="1"/>
  <c r="BP14" i="293"/>
  <c r="BP37" i="293"/>
  <c r="O51" i="293"/>
  <c r="Z47" i="293" s="1"/>
  <c r="W51" i="293"/>
  <c r="AB47" i="293" s="1"/>
  <c r="AL47" i="293" s="1"/>
  <c r="AW47" i="293" s="1"/>
  <c r="BP48" i="293"/>
  <c r="BP61" i="293"/>
  <c r="O40" i="294"/>
  <c r="Z36" i="294" s="1"/>
  <c r="W40" i="294"/>
  <c r="AB36" i="294" s="1"/>
  <c r="AL36" i="294" s="1"/>
  <c r="AW36" i="294" s="1"/>
  <c r="S51" i="294"/>
  <c r="AA47" i="294" s="1"/>
  <c r="BP49" i="294"/>
  <c r="Q62" i="294"/>
  <c r="AA56" i="294" s="1"/>
  <c r="S62" i="294"/>
  <c r="AA58" i="294" s="1"/>
  <c r="S73" i="294"/>
  <c r="AA69" i="294" s="1"/>
  <c r="AK69" i="294" s="1"/>
  <c r="P84" i="294"/>
  <c r="Z81" i="294" s="1"/>
  <c r="X84" i="294"/>
  <c r="AB81" i="294" s="1"/>
  <c r="AL81" i="294" s="1"/>
  <c r="AW81" i="294" s="1"/>
  <c r="BP92" i="294"/>
  <c r="O18" i="295"/>
  <c r="Z14" i="295" s="1"/>
  <c r="W18" i="295"/>
  <c r="AB14" i="295" s="1"/>
  <c r="AL14" i="295" s="1"/>
  <c r="AW14" i="295" s="1"/>
  <c r="BP39" i="295"/>
  <c r="O51" i="295"/>
  <c r="Z47" i="295" s="1"/>
  <c r="W51" i="295"/>
  <c r="AB47" i="295" s="1"/>
  <c r="BP48" i="295"/>
  <c r="M62" i="295"/>
  <c r="Z56" i="295" s="1"/>
  <c r="U62" i="295"/>
  <c r="AB56" i="295" s="1"/>
  <c r="AL56" i="295" s="1"/>
  <c r="AW56" i="295" s="1"/>
  <c r="BP61" i="295"/>
  <c r="BP72" i="295"/>
  <c r="T84" i="295"/>
  <c r="AA81" i="295" s="1"/>
  <c r="S18" i="296"/>
  <c r="AA14" i="296" s="1"/>
  <c r="BP13" i="296"/>
  <c r="BP28" i="287"/>
  <c r="T40" i="287"/>
  <c r="AA37" i="287" s="1"/>
  <c r="BP39" i="287"/>
  <c r="M73" i="287"/>
  <c r="Z67" i="287" s="1"/>
  <c r="AD70" i="287" s="1"/>
  <c r="U73" i="287"/>
  <c r="AB67" i="287" s="1"/>
  <c r="AL67" i="287" s="1"/>
  <c r="AW67" i="287" s="1"/>
  <c r="Q84" i="287"/>
  <c r="AA78" i="287" s="1"/>
  <c r="BP80" i="287"/>
  <c r="M84" i="288"/>
  <c r="Z78" i="288" s="1"/>
  <c r="U84" i="288"/>
  <c r="AB78" i="288" s="1"/>
  <c r="AL78" i="288" s="1"/>
  <c r="AW78" i="288" s="1"/>
  <c r="R95" i="288"/>
  <c r="AA90" i="288" s="1"/>
  <c r="O95" i="288"/>
  <c r="Z91" i="288" s="1"/>
  <c r="W95" i="288"/>
  <c r="AB91" i="288" s="1"/>
  <c r="AL91" i="288" s="1"/>
  <c r="AW91" i="288" s="1"/>
  <c r="BP92" i="288"/>
  <c r="M18" i="289"/>
  <c r="Z12" i="289" s="1"/>
  <c r="U18" i="289"/>
  <c r="AB12" i="289" s="1"/>
  <c r="AL12" i="289" s="1"/>
  <c r="AW12" i="289" s="1"/>
  <c r="BP15" i="289"/>
  <c r="Q40" i="289"/>
  <c r="AA34" i="289" s="1"/>
  <c r="BP35" i="289"/>
  <c r="O51" i="289"/>
  <c r="Z47" i="289" s="1"/>
  <c r="W51" i="289"/>
  <c r="AB47" i="289" s="1"/>
  <c r="AL47" i="289" s="1"/>
  <c r="AW47" i="289" s="1"/>
  <c r="M62" i="289"/>
  <c r="Z56" i="289" s="1"/>
  <c r="U62" i="289"/>
  <c r="AB56" i="289" s="1"/>
  <c r="AL56" i="289" s="1"/>
  <c r="AW56" i="289" s="1"/>
  <c r="BP58" i="289"/>
  <c r="M73" i="289"/>
  <c r="Z67" i="289" s="1"/>
  <c r="U73" i="289"/>
  <c r="AB67" i="289" s="1"/>
  <c r="AL67" i="289" s="1"/>
  <c r="AW67" i="289" s="1"/>
  <c r="Q84" i="289"/>
  <c r="AA78" i="289" s="1"/>
  <c r="T84" i="289"/>
  <c r="AA81" i="289" s="1"/>
  <c r="N95" i="289"/>
  <c r="Z90" i="289" s="1"/>
  <c r="V95" i="289"/>
  <c r="AB90" i="289" s="1"/>
  <c r="AL90" i="289" s="1"/>
  <c r="AW90" i="289" s="1"/>
  <c r="S29" i="290"/>
  <c r="AA25" i="290" s="1"/>
  <c r="H94" i="290"/>
  <c r="P51" i="291"/>
  <c r="Z48" i="291" s="1"/>
  <c r="X51" i="291"/>
  <c r="AB48" i="291" s="1"/>
  <c r="AL48" i="291" s="1"/>
  <c r="AW48" i="291" s="1"/>
  <c r="U62" i="291"/>
  <c r="AB56" i="291" s="1"/>
  <c r="AL56" i="291" s="1"/>
  <c r="AW56" i="291" s="1"/>
  <c r="O62" i="291"/>
  <c r="Z58" i="291" s="1"/>
  <c r="W62" i="291"/>
  <c r="AB58" i="291" s="1"/>
  <c r="S84" i="291"/>
  <c r="AA80" i="291" s="1"/>
  <c r="AC80" i="291" s="1"/>
  <c r="M84" i="291"/>
  <c r="Z78" i="291" s="1"/>
  <c r="U84" i="291"/>
  <c r="AB78" i="291" s="1"/>
  <c r="AL78" i="291" s="1"/>
  <c r="AW78" i="291" s="1"/>
  <c r="BP80" i="291"/>
  <c r="R95" i="291"/>
  <c r="AA90" i="291" s="1"/>
  <c r="O95" i="291"/>
  <c r="Z91" i="291" s="1"/>
  <c r="W95" i="291"/>
  <c r="AB91" i="291" s="1"/>
  <c r="AL91" i="291" s="1"/>
  <c r="AW91" i="291" s="1"/>
  <c r="BP92" i="291"/>
  <c r="Q40" i="292"/>
  <c r="AA34" i="292" s="1"/>
  <c r="AK34" i="292" s="1"/>
  <c r="S40" i="292"/>
  <c r="AA36" i="292" s="1"/>
  <c r="BP37" i="292"/>
  <c r="O51" i="292"/>
  <c r="Z47" i="292" s="1"/>
  <c r="W51" i="292"/>
  <c r="AB47" i="292" s="1"/>
  <c r="AL47" i="292" s="1"/>
  <c r="AW47" i="292" s="1"/>
  <c r="M62" i="292"/>
  <c r="Z56" i="292" s="1"/>
  <c r="U62" i="292"/>
  <c r="AB56" i="292" s="1"/>
  <c r="AL56" i="292" s="1"/>
  <c r="AW56" i="292" s="1"/>
  <c r="O62" i="292"/>
  <c r="Z58" i="292" s="1"/>
  <c r="W62" i="292"/>
  <c r="AB58" i="292" s="1"/>
  <c r="AL58" i="292" s="1"/>
  <c r="AW58" i="292" s="1"/>
  <c r="BP59" i="292"/>
  <c r="R73" i="292"/>
  <c r="AA68" i="292" s="1"/>
  <c r="S84" i="292"/>
  <c r="AA80" i="292" s="1"/>
  <c r="M95" i="292"/>
  <c r="Z89" i="292" s="1"/>
  <c r="AD92" i="292" s="1"/>
  <c r="U95" i="292"/>
  <c r="AB89" i="292" s="1"/>
  <c r="AL89" i="292" s="1"/>
  <c r="AW89" i="292" s="1"/>
  <c r="R29" i="293"/>
  <c r="AA24" i="293" s="1"/>
  <c r="P29" i="293"/>
  <c r="Z26" i="293" s="1"/>
  <c r="X29" i="293"/>
  <c r="AB26" i="293" s="1"/>
  <c r="AL26" i="293" s="1"/>
  <c r="AW26" i="293" s="1"/>
  <c r="R40" i="293"/>
  <c r="AA35" i="293" s="1"/>
  <c r="T40" i="293"/>
  <c r="AA37" i="293" s="1"/>
  <c r="M51" i="293"/>
  <c r="Z45" i="293" s="1"/>
  <c r="U51" i="293"/>
  <c r="AB45" i="293" s="1"/>
  <c r="AL45" i="293" s="1"/>
  <c r="AW45" i="293" s="1"/>
  <c r="P51" i="293"/>
  <c r="Z48" i="293" s="1"/>
  <c r="X51" i="293"/>
  <c r="AB48" i="293" s="1"/>
  <c r="AL48" i="293" s="1"/>
  <c r="AW48" i="293" s="1"/>
  <c r="BP47" i="293"/>
  <c r="N62" i="293"/>
  <c r="Z57" i="293" s="1"/>
  <c r="V62" i="293"/>
  <c r="AB57" i="293" s="1"/>
  <c r="AL57" i="293" s="1"/>
  <c r="AW57" i="293" s="1"/>
  <c r="P62" i="293"/>
  <c r="Z59" i="293" s="1"/>
  <c r="X62" i="293"/>
  <c r="AB59" i="293" s="1"/>
  <c r="N73" i="293"/>
  <c r="Z68" i="293" s="1"/>
  <c r="V73" i="293"/>
  <c r="AB68" i="293" s="1"/>
  <c r="AL68" i="293" s="1"/>
  <c r="AW68" i="293" s="1"/>
  <c r="P73" i="293"/>
  <c r="Z70" i="293" s="1"/>
  <c r="X73" i="293"/>
  <c r="AB70" i="293" s="1"/>
  <c r="AL70" i="293" s="1"/>
  <c r="AW70" i="293" s="1"/>
  <c r="R84" i="293"/>
  <c r="AA79" i="293" s="1"/>
  <c r="O84" i="293"/>
  <c r="Z80" i="293" s="1"/>
  <c r="W84" i="293"/>
  <c r="AB80" i="293" s="1"/>
  <c r="AL80" i="293" s="1"/>
  <c r="AW80" i="293" s="1"/>
  <c r="Q95" i="293"/>
  <c r="AA89" i="293" s="1"/>
  <c r="AK89" i="293" s="1"/>
  <c r="T95" i="293"/>
  <c r="AA92" i="293" s="1"/>
  <c r="R18" i="294"/>
  <c r="AA13" i="294" s="1"/>
  <c r="T18" i="294"/>
  <c r="AA15" i="294" s="1"/>
  <c r="T29" i="294"/>
  <c r="AA26" i="294" s="1"/>
  <c r="N40" i="294"/>
  <c r="Z35" i="294" s="1"/>
  <c r="V40" i="294"/>
  <c r="AB35" i="294" s="1"/>
  <c r="AL35" i="294" s="1"/>
  <c r="AW35" i="294" s="1"/>
  <c r="R62" i="294"/>
  <c r="AA57" i="294" s="1"/>
  <c r="BP94" i="284"/>
  <c r="S18" i="285"/>
  <c r="AA14" i="285" s="1"/>
  <c r="BP15" i="285"/>
  <c r="BP16" i="285"/>
  <c r="M29" i="285"/>
  <c r="Z23" i="285" s="1"/>
  <c r="AD23" i="285" s="1"/>
  <c r="U29" i="285"/>
  <c r="AB23" i="285" s="1"/>
  <c r="AL23" i="285" s="1"/>
  <c r="AW23" i="285" s="1"/>
  <c r="O40" i="285"/>
  <c r="Z36" i="285" s="1"/>
  <c r="W40" i="285"/>
  <c r="AB36" i="285" s="1"/>
  <c r="AL36" i="285" s="1"/>
  <c r="AW36" i="285" s="1"/>
  <c r="S51" i="285"/>
  <c r="AA47" i="285" s="1"/>
  <c r="AK47" i="285" s="1"/>
  <c r="Q62" i="285"/>
  <c r="AA56" i="285" s="1"/>
  <c r="S62" i="285"/>
  <c r="AA58" i="285" s="1"/>
  <c r="BP67" i="285"/>
  <c r="S73" i="285"/>
  <c r="AA69" i="285" s="1"/>
  <c r="AK69" i="285" s="1"/>
  <c r="P84" i="285"/>
  <c r="Z81" i="285" s="1"/>
  <c r="X84" i="285"/>
  <c r="AB81" i="285" s="1"/>
  <c r="AL81" i="285" s="1"/>
  <c r="AW81" i="285" s="1"/>
  <c r="BP92" i="285"/>
  <c r="O18" i="286"/>
  <c r="Z14" i="286" s="1"/>
  <c r="AE13" i="286" s="1"/>
  <c r="W18" i="286"/>
  <c r="AB14" i="286" s="1"/>
  <c r="AL14" i="286" s="1"/>
  <c r="AW14" i="286" s="1"/>
  <c r="Q29" i="286"/>
  <c r="AA23" i="286" s="1"/>
  <c r="O51" i="286"/>
  <c r="Z47" i="286" s="1"/>
  <c r="W51" i="286"/>
  <c r="AB47" i="286" s="1"/>
  <c r="AL47" i="286" s="1"/>
  <c r="AW47" i="286" s="1"/>
  <c r="BP48" i="286"/>
  <c r="M62" i="286"/>
  <c r="Z56" i="286" s="1"/>
  <c r="U62" i="286"/>
  <c r="AB56" i="286" s="1"/>
  <c r="AL56" i="286" s="1"/>
  <c r="AW56" i="286" s="1"/>
  <c r="BP58" i="286"/>
  <c r="S95" i="286"/>
  <c r="AA91" i="286" s="1"/>
  <c r="S18" i="287"/>
  <c r="AA14" i="287" s="1"/>
  <c r="BP38" i="287"/>
  <c r="BP48" i="287"/>
  <c r="R84" i="287"/>
  <c r="AA79" i="287" s="1"/>
  <c r="BP89" i="287"/>
  <c r="T95" i="287"/>
  <c r="AA92" i="287" s="1"/>
  <c r="BP91" i="287"/>
  <c r="R18" i="288"/>
  <c r="AA13" i="288" s="1"/>
  <c r="T29" i="288"/>
  <c r="AA26" i="288" s="1"/>
  <c r="BP26" i="288"/>
  <c r="N40" i="288"/>
  <c r="Z35" i="288" s="1"/>
  <c r="V40" i="288"/>
  <c r="AB35" i="288" s="1"/>
  <c r="AL35" i="288" s="1"/>
  <c r="AW35" i="288" s="1"/>
  <c r="BP47" i="288"/>
  <c r="R62" i="288"/>
  <c r="AA57" i="288" s="1"/>
  <c r="P29" i="289"/>
  <c r="Z26" i="289" s="1"/>
  <c r="AF25" i="289" s="1"/>
  <c r="X29" i="289"/>
  <c r="AB26" i="289" s="1"/>
  <c r="AL26" i="289" s="1"/>
  <c r="AW26" i="289" s="1"/>
  <c r="CK30" i="289"/>
  <c r="BP25" i="289"/>
  <c r="BP28" i="289"/>
  <c r="R40" i="289"/>
  <c r="AA35" i="289" s="1"/>
  <c r="M51" i="289"/>
  <c r="Z45" i="289" s="1"/>
  <c r="U51" i="289"/>
  <c r="AB45" i="289" s="1"/>
  <c r="AL45" i="289" s="1"/>
  <c r="AW45" i="289" s="1"/>
  <c r="N62" i="289"/>
  <c r="Z57" i="289" s="1"/>
  <c r="V62" i="289"/>
  <c r="AB57" i="289" s="1"/>
  <c r="AL57" i="289" s="1"/>
  <c r="AW57" i="289" s="1"/>
  <c r="P62" i="289"/>
  <c r="Z59" i="289" s="1"/>
  <c r="X62" i="289"/>
  <c r="AB59" i="289" s="1"/>
  <c r="AL59" i="289" s="1"/>
  <c r="AW59" i="289" s="1"/>
  <c r="N73" i="289"/>
  <c r="Z68" i="289" s="1"/>
  <c r="V73" i="289"/>
  <c r="AB68" i="289" s="1"/>
  <c r="AL68" i="289" s="1"/>
  <c r="AW68" i="289" s="1"/>
  <c r="R84" i="289"/>
  <c r="AA79" i="289" s="1"/>
  <c r="BP91" i="289"/>
  <c r="BP94" i="289"/>
  <c r="BP16" i="290"/>
  <c r="T29" i="290"/>
  <c r="AA26" i="290" s="1"/>
  <c r="AK26" i="290" s="1"/>
  <c r="Q40" i="290"/>
  <c r="AA34" i="290" s="1"/>
  <c r="AI34" i="290"/>
  <c r="BP49" i="290"/>
  <c r="M62" i="290"/>
  <c r="Z56" i="290" s="1"/>
  <c r="U62" i="290"/>
  <c r="AB56" i="290" s="1"/>
  <c r="AL56" i="290" s="1"/>
  <c r="AW56" i="290" s="1"/>
  <c r="O62" i="290"/>
  <c r="Z58" i="290" s="1"/>
  <c r="W62" i="290"/>
  <c r="AB58" i="290" s="1"/>
  <c r="AL58" i="290" s="1"/>
  <c r="AW58" i="290" s="1"/>
  <c r="T84" i="290"/>
  <c r="AA81" i="290" s="1"/>
  <c r="O73" i="291"/>
  <c r="Z69" i="291" s="1"/>
  <c r="W73" i="291"/>
  <c r="AB69" i="291" s="1"/>
  <c r="AL69" i="291" s="1"/>
  <c r="AW69" i="291" s="1"/>
  <c r="N73" i="291"/>
  <c r="Z68" i="291" s="1"/>
  <c r="AD67" i="291" s="1"/>
  <c r="O40" i="296"/>
  <c r="Z36" i="296" s="1"/>
  <c r="W40" i="296"/>
  <c r="AB36" i="296" s="1"/>
  <c r="AL36" i="296" s="1"/>
  <c r="AW36" i="296" s="1"/>
  <c r="S51" i="296"/>
  <c r="AA47" i="296" s="1"/>
  <c r="AK47" i="296" s="1"/>
  <c r="BP48" i="296"/>
  <c r="Q62" i="296"/>
  <c r="AA56" i="296" s="1"/>
  <c r="S62" i="296"/>
  <c r="AA58" i="296" s="1"/>
  <c r="S73" i="296"/>
  <c r="AA69" i="296" s="1"/>
  <c r="AK69" i="296" s="1"/>
  <c r="BP69" i="296"/>
  <c r="BP70" i="296"/>
  <c r="BP72" i="296"/>
  <c r="P84" i="296"/>
  <c r="Z81" i="296" s="1"/>
  <c r="X84" i="296"/>
  <c r="AB81" i="296" s="1"/>
  <c r="AL81" i="296" s="1"/>
  <c r="AW81" i="296" s="1"/>
  <c r="BP80" i="296"/>
  <c r="S40" i="297"/>
  <c r="AA36" i="297" s="1"/>
  <c r="BP37" i="297"/>
  <c r="BP39" i="297"/>
  <c r="BP48" i="297"/>
  <c r="BP61" i="297"/>
  <c r="O73" i="297"/>
  <c r="Z69" i="297" s="1"/>
  <c r="W73" i="297"/>
  <c r="AB69" i="297" s="1"/>
  <c r="AL69" i="297" s="1"/>
  <c r="AW69" i="297" s="1"/>
  <c r="T84" i="297"/>
  <c r="AA81" i="297" s="1"/>
  <c r="BP90" i="297"/>
  <c r="BP94" i="297"/>
  <c r="S18" i="298"/>
  <c r="AA14" i="298" s="1"/>
  <c r="S51" i="298"/>
  <c r="AA47" i="298" s="1"/>
  <c r="BP49" i="298"/>
  <c r="BP94" i="298"/>
  <c r="BP23" i="299"/>
  <c r="BP28" i="299"/>
  <c r="N40" i="299"/>
  <c r="Z35" i="299" s="1"/>
  <c r="V40" i="299"/>
  <c r="AB35" i="299" s="1"/>
  <c r="AL35" i="299" s="1"/>
  <c r="AW35" i="299" s="1"/>
  <c r="R62" i="299"/>
  <c r="AA57" i="299" s="1"/>
  <c r="N84" i="299"/>
  <c r="Z79" i="299" s="1"/>
  <c r="V84" i="299"/>
  <c r="AB79" i="299" s="1"/>
  <c r="AL79" i="299" s="1"/>
  <c r="AW79" i="299" s="1"/>
  <c r="BP79" i="299"/>
  <c r="R73" i="294"/>
  <c r="AA68" i="294" s="1"/>
  <c r="S84" i="294"/>
  <c r="AA80" i="294" s="1"/>
  <c r="M95" i="294"/>
  <c r="Z89" i="294" s="1"/>
  <c r="U95" i="294"/>
  <c r="AB89" i="294" s="1"/>
  <c r="R29" i="295"/>
  <c r="AA24" i="295" s="1"/>
  <c r="BP25" i="295"/>
  <c r="T40" i="295"/>
  <c r="AA37" i="295" s="1"/>
  <c r="M51" i="295"/>
  <c r="Z45" i="295" s="1"/>
  <c r="U51" i="295"/>
  <c r="AB45" i="295" s="1"/>
  <c r="AL45" i="295" s="1"/>
  <c r="AW45" i="295" s="1"/>
  <c r="N62" i="295"/>
  <c r="Z57" i="295" s="1"/>
  <c r="V62" i="295"/>
  <c r="AB57" i="295" s="1"/>
  <c r="AL57" i="295" s="1"/>
  <c r="AW57" i="295" s="1"/>
  <c r="N73" i="295"/>
  <c r="Z68" i="295" s="1"/>
  <c r="V73" i="295"/>
  <c r="AB68" i="295" s="1"/>
  <c r="AL68" i="295" s="1"/>
  <c r="AW68" i="295" s="1"/>
  <c r="O84" i="295"/>
  <c r="Z80" i="295" s="1"/>
  <c r="W84" i="295"/>
  <c r="AB80" i="295" s="1"/>
  <c r="AL80" i="295" s="1"/>
  <c r="AW80" i="295" s="1"/>
  <c r="Q95" i="295"/>
  <c r="AA89" i="295" s="1"/>
  <c r="AK89" i="295" s="1"/>
  <c r="N29" i="296"/>
  <c r="Z24" i="296" s="1"/>
  <c r="V29" i="296"/>
  <c r="AB24" i="296" s="1"/>
  <c r="AL24" i="296" s="1"/>
  <c r="AW24" i="296" s="1"/>
  <c r="T29" i="296"/>
  <c r="AA26" i="296" s="1"/>
  <c r="N40" i="296"/>
  <c r="Z35" i="296" s="1"/>
  <c r="V40" i="296"/>
  <c r="AB35" i="296" s="1"/>
  <c r="AL35" i="296" s="1"/>
  <c r="AW35" i="296" s="1"/>
  <c r="R62" i="296"/>
  <c r="AA57" i="296" s="1"/>
  <c r="BP59" i="296"/>
  <c r="R73" i="296"/>
  <c r="AA68" i="296" s="1"/>
  <c r="AK68" i="296" s="1"/>
  <c r="S84" i="296"/>
  <c r="AA80" i="296" s="1"/>
  <c r="P95" i="296"/>
  <c r="Z92" i="296" s="1"/>
  <c r="X95" i="296"/>
  <c r="AB92" i="296" s="1"/>
  <c r="AL92" i="296" s="1"/>
  <c r="AW92" i="296" s="1"/>
  <c r="N18" i="297"/>
  <c r="Z13" i="297" s="1"/>
  <c r="V18" i="297"/>
  <c r="AB13" i="297" s="1"/>
  <c r="AL13" i="297" s="1"/>
  <c r="AW13" i="297" s="1"/>
  <c r="P18" i="297"/>
  <c r="Z15" i="297" s="1"/>
  <c r="X18" i="297"/>
  <c r="AB15" i="297" s="1"/>
  <c r="AL15" i="297" s="1"/>
  <c r="AW15" i="297" s="1"/>
  <c r="R40" i="297"/>
  <c r="AA35" i="297" s="1"/>
  <c r="AK35" i="297" s="1"/>
  <c r="BP47" i="297"/>
  <c r="N62" i="297"/>
  <c r="Z57" i="297" s="1"/>
  <c r="V62" i="297"/>
  <c r="AB57" i="297" s="1"/>
  <c r="AL57" i="297" s="1"/>
  <c r="AW57" i="297" s="1"/>
  <c r="N73" i="297"/>
  <c r="Z68" i="297" s="1"/>
  <c r="V73" i="297"/>
  <c r="AB68" i="297" s="1"/>
  <c r="AL68" i="297" s="1"/>
  <c r="AW68" i="297" s="1"/>
  <c r="O84" i="297"/>
  <c r="Z80" i="297" s="1"/>
  <c r="W84" i="297"/>
  <c r="AB80" i="297" s="1"/>
  <c r="AL80" i="297" s="1"/>
  <c r="AW80" i="297" s="1"/>
  <c r="Q95" i="297"/>
  <c r="AA89" i="297" s="1"/>
  <c r="AK89" i="297" s="1"/>
  <c r="N29" i="298"/>
  <c r="Z24" i="298" s="1"/>
  <c r="V29" i="298"/>
  <c r="AB24" i="298" s="1"/>
  <c r="AL24" i="298" s="1"/>
  <c r="AW24" i="298" s="1"/>
  <c r="T29" i="298"/>
  <c r="AA26" i="298" s="1"/>
  <c r="N40" i="298"/>
  <c r="Z35" i="298" s="1"/>
  <c r="AJ35" i="298" s="1"/>
  <c r="V40" i="298"/>
  <c r="AB35" i="298" s="1"/>
  <c r="AL35" i="298" s="1"/>
  <c r="AW35" i="298" s="1"/>
  <c r="P40" i="298"/>
  <c r="Z37" i="298" s="1"/>
  <c r="X40" i="298"/>
  <c r="AB37" i="298" s="1"/>
  <c r="AL37" i="298" s="1"/>
  <c r="AW37" i="298" s="1"/>
  <c r="Q51" i="298"/>
  <c r="AA45" i="298" s="1"/>
  <c r="AK45" i="298" s="1"/>
  <c r="T51" i="298"/>
  <c r="AA48" i="298" s="1"/>
  <c r="R62" i="298"/>
  <c r="AA57" i="298" s="1"/>
  <c r="T62" i="298"/>
  <c r="AA59" i="298" s="1"/>
  <c r="R73" i="298"/>
  <c r="AA68" i="298" s="1"/>
  <c r="AK68" i="298" s="1"/>
  <c r="T73" i="298"/>
  <c r="AA70" i="298" s="1"/>
  <c r="N84" i="298"/>
  <c r="Z79" i="298" s="1"/>
  <c r="V84" i="298"/>
  <c r="AB79" i="298" s="1"/>
  <c r="AL79" i="298" s="1"/>
  <c r="AW79" i="298" s="1"/>
  <c r="S84" i="298"/>
  <c r="AA80" i="298" s="1"/>
  <c r="BP79" i="298"/>
  <c r="M95" i="298"/>
  <c r="Z89" i="298" s="1"/>
  <c r="U95" i="298"/>
  <c r="AB89" i="298" s="1"/>
  <c r="AL89" i="298" s="1"/>
  <c r="AW89" i="298" s="1"/>
  <c r="P95" i="298"/>
  <c r="Z92" i="298" s="1"/>
  <c r="AF92" i="298" s="1"/>
  <c r="X95" i="298"/>
  <c r="AB92" i="298" s="1"/>
  <c r="AL92" i="298" s="1"/>
  <c r="AW92" i="298" s="1"/>
  <c r="N18" i="299"/>
  <c r="Z13" i="299" s="1"/>
  <c r="V18" i="299"/>
  <c r="AB13" i="299" s="1"/>
  <c r="AL13" i="299" s="1"/>
  <c r="AW13" i="299" s="1"/>
  <c r="P18" i="299"/>
  <c r="Z15" i="299" s="1"/>
  <c r="X18" i="299"/>
  <c r="AB15" i="299" s="1"/>
  <c r="AL15" i="299" s="1"/>
  <c r="AW15" i="299" s="1"/>
  <c r="P29" i="299"/>
  <c r="Z26" i="299" s="1"/>
  <c r="X29" i="299"/>
  <c r="AB26" i="299" s="1"/>
  <c r="AL26" i="299" s="1"/>
  <c r="AW26" i="299" s="1"/>
  <c r="BP27" i="299"/>
  <c r="Q40" i="299"/>
  <c r="AA34" i="299" s="1"/>
  <c r="BP34" i="299"/>
  <c r="S40" i="299"/>
  <c r="AA36" i="299" s="1"/>
  <c r="BP38" i="299"/>
  <c r="O51" i="299"/>
  <c r="Z47" i="299" s="1"/>
  <c r="W51" i="299"/>
  <c r="AB47" i="299" s="1"/>
  <c r="AL47" i="299" s="1"/>
  <c r="AW47" i="299" s="1"/>
  <c r="M62" i="299"/>
  <c r="Z56" i="299" s="1"/>
  <c r="U62" i="299"/>
  <c r="AB56" i="299" s="1"/>
  <c r="AL56" i="299" s="1"/>
  <c r="AW56" i="299" s="1"/>
  <c r="O62" i="299"/>
  <c r="Z58" i="299" s="1"/>
  <c r="W62" i="299"/>
  <c r="AB58" i="299" s="1"/>
  <c r="AL58" i="299" s="1"/>
  <c r="AW58" i="299" s="1"/>
  <c r="M73" i="299"/>
  <c r="Z67" i="299" s="1"/>
  <c r="U73" i="299"/>
  <c r="AB67" i="299" s="1"/>
  <c r="AL67" i="299" s="1"/>
  <c r="AW67" i="299" s="1"/>
  <c r="Q84" i="299"/>
  <c r="AA78" i="299" s="1"/>
  <c r="N95" i="299"/>
  <c r="Z90" i="299" s="1"/>
  <c r="V95" i="299"/>
  <c r="AB90" i="299" s="1"/>
  <c r="AL90" i="299" s="1"/>
  <c r="AW90" i="299" s="1"/>
  <c r="S95" i="299"/>
  <c r="AA91" i="299" s="1"/>
  <c r="BP92" i="299"/>
  <c r="R95" i="286"/>
  <c r="AA90" i="286" s="1"/>
  <c r="O18" i="287"/>
  <c r="Z14" i="287" s="1"/>
  <c r="W18" i="287"/>
  <c r="AB14" i="287" s="1"/>
  <c r="AL14" i="287" s="1"/>
  <c r="AW14" i="287" s="1"/>
  <c r="Q29" i="287"/>
  <c r="AA23" i="287" s="1"/>
  <c r="BP27" i="287"/>
  <c r="Q40" i="287"/>
  <c r="AA34" i="287" s="1"/>
  <c r="O51" i="287"/>
  <c r="Z47" i="287" s="1"/>
  <c r="AJ47" i="287" s="1"/>
  <c r="W51" i="287"/>
  <c r="AB47" i="287" s="1"/>
  <c r="AL47" i="287" s="1"/>
  <c r="AW47" i="287" s="1"/>
  <c r="BP50" i="287"/>
  <c r="M62" i="287"/>
  <c r="Z56" i="287" s="1"/>
  <c r="U62" i="287"/>
  <c r="AB56" i="287" s="1"/>
  <c r="AL56" i="287" s="1"/>
  <c r="AW56" i="287" s="1"/>
  <c r="BP58" i="287"/>
  <c r="R73" i="287"/>
  <c r="AA68" i="287" s="1"/>
  <c r="T73" i="287"/>
  <c r="AA70" i="287" s="1"/>
  <c r="N84" i="287"/>
  <c r="Z79" i="287" s="1"/>
  <c r="AD79" i="287" s="1"/>
  <c r="V84" i="287"/>
  <c r="AB79" i="287" s="1"/>
  <c r="AL79" i="287" s="1"/>
  <c r="AW79" i="287" s="1"/>
  <c r="S84" i="287"/>
  <c r="AA80" i="287" s="1"/>
  <c r="M95" i="287"/>
  <c r="Z89" i="287" s="1"/>
  <c r="U95" i="287"/>
  <c r="AB89" i="287" s="1"/>
  <c r="AL89" i="287" s="1"/>
  <c r="AW89" i="287" s="1"/>
  <c r="P95" i="287"/>
  <c r="Z92" i="287" s="1"/>
  <c r="X95" i="287"/>
  <c r="AB92" i="287" s="1"/>
  <c r="AL92" i="287" s="1"/>
  <c r="AW92" i="287" s="1"/>
  <c r="R29" i="288"/>
  <c r="AA24" i="288" s="1"/>
  <c r="CK30" i="288"/>
  <c r="BP28" i="288"/>
  <c r="T40" i="288"/>
  <c r="AA37" i="288" s="1"/>
  <c r="M51" i="288"/>
  <c r="Z45" i="288" s="1"/>
  <c r="U51" i="288"/>
  <c r="AB45" i="288" s="1"/>
  <c r="AL45" i="288" s="1"/>
  <c r="AW45" i="288" s="1"/>
  <c r="P51" i="288"/>
  <c r="Z48" i="288" s="1"/>
  <c r="X51" i="288"/>
  <c r="AB48" i="288" s="1"/>
  <c r="AL48" i="288" s="1"/>
  <c r="AW48" i="288" s="1"/>
  <c r="N62" i="288"/>
  <c r="Z57" i="288" s="1"/>
  <c r="V62" i="288"/>
  <c r="AB57" i="288" s="1"/>
  <c r="AL57" i="288" s="1"/>
  <c r="AW57" i="288" s="1"/>
  <c r="P62" i="288"/>
  <c r="Z59" i="288" s="1"/>
  <c r="X62" i="288"/>
  <c r="AB59" i="288" s="1"/>
  <c r="AL59" i="288" s="1"/>
  <c r="AW59" i="288" s="1"/>
  <c r="N73" i="288"/>
  <c r="Z68" i="288" s="1"/>
  <c r="V73" i="288"/>
  <c r="AB68" i="288" s="1"/>
  <c r="AL68" i="288" s="1"/>
  <c r="AW68" i="288" s="1"/>
  <c r="P73" i="288"/>
  <c r="Z70" i="288" s="1"/>
  <c r="X73" i="288"/>
  <c r="AB70" i="288" s="1"/>
  <c r="AL70" i="288" s="1"/>
  <c r="AW70" i="288" s="1"/>
  <c r="R84" i="288"/>
  <c r="AA79" i="288" s="1"/>
  <c r="O84" i="288"/>
  <c r="Z80" i="288" s="1"/>
  <c r="AJ80" i="288" s="1"/>
  <c r="W84" i="288"/>
  <c r="AB80" i="288" s="1"/>
  <c r="AL80" i="288" s="1"/>
  <c r="AW80" i="288" s="1"/>
  <c r="BP81" i="288"/>
  <c r="Q95" i="288"/>
  <c r="AA89" i="288" s="1"/>
  <c r="N29" i="289"/>
  <c r="Z24" i="289" s="1"/>
  <c r="V29" i="289"/>
  <c r="AB24" i="289" s="1"/>
  <c r="AL24" i="289" s="1"/>
  <c r="AW24" i="289" s="1"/>
  <c r="BP26" i="289"/>
  <c r="R62" i="289"/>
  <c r="AA57" i="289" s="1"/>
  <c r="M95" i="289"/>
  <c r="Z89" i="289" s="1"/>
  <c r="U95" i="289"/>
  <c r="AB89" i="289" s="1"/>
  <c r="AL89" i="289" s="1"/>
  <c r="AW89" i="289" s="1"/>
  <c r="R18" i="290"/>
  <c r="AA13" i="290" s="1"/>
  <c r="T18" i="290"/>
  <c r="AA15" i="290" s="1"/>
  <c r="BP27" i="290"/>
  <c r="N51" i="290"/>
  <c r="Z46" i="290" s="1"/>
  <c r="V51" i="290"/>
  <c r="AB46" i="290" s="1"/>
  <c r="AL46" i="290" s="1"/>
  <c r="AW46" i="290" s="1"/>
  <c r="S51" i="290"/>
  <c r="AA47" i="290" s="1"/>
  <c r="AK47" i="290" s="1"/>
  <c r="H60" i="290"/>
  <c r="N73" i="290"/>
  <c r="Z68" i="290" s="1"/>
  <c r="AJ68" i="290" s="1"/>
  <c r="AU68" i="290" s="1"/>
  <c r="V73" i="290"/>
  <c r="AB68" i="290" s="1"/>
  <c r="AL68" i="290" s="1"/>
  <c r="AW68" i="290" s="1"/>
  <c r="Q95" i="290"/>
  <c r="AA89" i="290" s="1"/>
  <c r="BP89" i="290"/>
  <c r="T95" i="290"/>
  <c r="AA92" i="290" s="1"/>
  <c r="AK92" i="290" s="1"/>
  <c r="BP91" i="290"/>
  <c r="M18" i="291"/>
  <c r="Z12" i="291" s="1"/>
  <c r="U18" i="291"/>
  <c r="AB12" i="291" s="1"/>
  <c r="AL12" i="291" s="1"/>
  <c r="AW12" i="291" s="1"/>
  <c r="O18" i="291"/>
  <c r="Z14" i="291" s="1"/>
  <c r="W18" i="291"/>
  <c r="AB14" i="291" s="1"/>
  <c r="AL14" i="291" s="1"/>
  <c r="AW14" i="291" s="1"/>
  <c r="BP26" i="291"/>
  <c r="M40" i="291"/>
  <c r="Z34" i="291" s="1"/>
  <c r="U40" i="291"/>
  <c r="AB34" i="291" s="1"/>
  <c r="AL34" i="291" s="1"/>
  <c r="AW34" i="291" s="1"/>
  <c r="O40" i="291"/>
  <c r="Z36" i="291" s="1"/>
  <c r="W40" i="291"/>
  <c r="AB36" i="291" s="1"/>
  <c r="AL36" i="291" s="1"/>
  <c r="AW36" i="291" s="1"/>
  <c r="BP36" i="291"/>
  <c r="N62" i="291"/>
  <c r="Z57" i="291" s="1"/>
  <c r="AF57" i="291" s="1"/>
  <c r="V62" i="291"/>
  <c r="AB57" i="291" s="1"/>
  <c r="AL57" i="291" s="1"/>
  <c r="AW57" i="291" s="1"/>
  <c r="P62" i="291"/>
  <c r="Z59" i="291" s="1"/>
  <c r="X62" i="291"/>
  <c r="AB59" i="291" s="1"/>
  <c r="T73" i="291"/>
  <c r="AA70" i="291" s="1"/>
  <c r="AK70" i="291" s="1"/>
  <c r="H83" i="291"/>
  <c r="N95" i="291"/>
  <c r="Z90" i="291" s="1"/>
  <c r="V95" i="291"/>
  <c r="AB90" i="291" s="1"/>
  <c r="P18" i="292"/>
  <c r="Z15" i="292" s="1"/>
  <c r="AJ15" i="292" s="1"/>
  <c r="X18" i="292"/>
  <c r="AB15" i="292" s="1"/>
  <c r="AL15" i="292" s="1"/>
  <c r="AW15" i="292" s="1"/>
  <c r="R29" i="292"/>
  <c r="AA24" i="292" s="1"/>
  <c r="BP28" i="292"/>
  <c r="M51" i="292"/>
  <c r="Z45" i="292" s="1"/>
  <c r="AJ45" i="292" s="1"/>
  <c r="U51" i="292"/>
  <c r="AB45" i="292" s="1"/>
  <c r="AL45" i="292" s="1"/>
  <c r="AW45" i="292" s="1"/>
  <c r="P51" i="292"/>
  <c r="Z48" i="292" s="1"/>
  <c r="X51" i="292"/>
  <c r="AB48" i="292" s="1"/>
  <c r="BP61" i="292"/>
  <c r="M73" i="292"/>
  <c r="Z67" i="292" s="1"/>
  <c r="U73" i="292"/>
  <c r="AB67" i="292" s="1"/>
  <c r="AL67" i="292" s="1"/>
  <c r="AW67" i="292" s="1"/>
  <c r="O73" i="292"/>
  <c r="Z69" i="292" s="1"/>
  <c r="W73" i="292"/>
  <c r="AB69" i="292" s="1"/>
  <c r="AL69" i="292" s="1"/>
  <c r="AW69" i="292" s="1"/>
  <c r="Q84" i="292"/>
  <c r="AA78" i="292" s="1"/>
  <c r="BP78" i="292"/>
  <c r="T84" i="292"/>
  <c r="AA81" i="292" s="1"/>
  <c r="AC81" i="292" s="1"/>
  <c r="N95" i="292"/>
  <c r="Z90" i="292" s="1"/>
  <c r="AE90" i="292" s="1"/>
  <c r="V95" i="292"/>
  <c r="AB90" i="292" s="1"/>
  <c r="AL90" i="292" s="1"/>
  <c r="AW90" i="292" s="1"/>
  <c r="S18" i="293"/>
  <c r="AA14" i="293" s="1"/>
  <c r="BP17" i="293"/>
  <c r="M40" i="293"/>
  <c r="Z34" i="293" s="1"/>
  <c r="AD34" i="293" s="1"/>
  <c r="U40" i="293"/>
  <c r="AB34" i="293" s="1"/>
  <c r="AL34" i="293" s="1"/>
  <c r="AW34" i="293" s="1"/>
  <c r="BP36" i="293"/>
  <c r="S51" i="293"/>
  <c r="AA47" i="293" s="1"/>
  <c r="Q73" i="293"/>
  <c r="AA67" i="293" s="1"/>
  <c r="AC67" i="293" s="1"/>
  <c r="M84" i="293"/>
  <c r="Z78" i="293" s="1"/>
  <c r="U84" i="293"/>
  <c r="AB78" i="293" s="1"/>
  <c r="AL78" i="293" s="1"/>
  <c r="AW78" i="293" s="1"/>
  <c r="O95" i="293"/>
  <c r="Z91" i="293" s="1"/>
  <c r="S40" i="294"/>
  <c r="AA36" i="294" s="1"/>
  <c r="AK36" i="294" s="1"/>
  <c r="BP36" i="294"/>
  <c r="BP39" i="294"/>
  <c r="O73" i="294"/>
  <c r="Z69" i="294" s="1"/>
  <c r="W73" i="294"/>
  <c r="AB69" i="294" s="1"/>
  <c r="AL69" i="294" s="1"/>
  <c r="AW69" i="294" s="1"/>
  <c r="Q84" i="294"/>
  <c r="AA78" i="294" s="1"/>
  <c r="T84" i="294"/>
  <c r="AA81" i="294" s="1"/>
  <c r="N95" i="294"/>
  <c r="Z90" i="294" s="1"/>
  <c r="V95" i="294"/>
  <c r="AB90" i="294" s="1"/>
  <c r="AL90" i="294" s="1"/>
  <c r="AW90" i="294" s="1"/>
  <c r="S95" i="294"/>
  <c r="AA91" i="294" s="1"/>
  <c r="Q18" i="295"/>
  <c r="AA12" i="295" s="1"/>
  <c r="S18" i="295"/>
  <c r="AA14" i="295" s="1"/>
  <c r="AK14" i="295" s="1"/>
  <c r="BP17" i="295"/>
  <c r="M40" i="295"/>
  <c r="Z34" i="295" s="1"/>
  <c r="U40" i="295"/>
  <c r="AB34" i="295" s="1"/>
  <c r="AL34" i="295" s="1"/>
  <c r="AW34" i="295" s="1"/>
  <c r="BP36" i="295"/>
  <c r="S51" i="295"/>
  <c r="AA47" i="295" s="1"/>
  <c r="Q62" i="295"/>
  <c r="AA56" i="295" s="1"/>
  <c r="Q73" i="295"/>
  <c r="AA67" i="295" s="1"/>
  <c r="M84" i="295"/>
  <c r="Z78" i="295" s="1"/>
  <c r="U84" i="295"/>
  <c r="AB78" i="295" s="1"/>
  <c r="AL78" i="295" s="1"/>
  <c r="AW78" i="295" s="1"/>
  <c r="P84" i="295"/>
  <c r="Z81" i="295" s="1"/>
  <c r="X84" i="295"/>
  <c r="AB81" i="295" s="1"/>
  <c r="AL81" i="295" s="1"/>
  <c r="AW81" i="295" s="1"/>
  <c r="R95" i="295"/>
  <c r="AA90" i="295" s="1"/>
  <c r="AC90" i="295" s="1"/>
  <c r="O95" i="295"/>
  <c r="Z91" i="295" s="1"/>
  <c r="AE89" i="295" s="1"/>
  <c r="W95" i="295"/>
  <c r="AB91" i="295" s="1"/>
  <c r="AL91" i="295" s="1"/>
  <c r="AW91" i="295" s="1"/>
  <c r="BP15" i="296"/>
  <c r="BP16" i="296"/>
  <c r="BP17" i="296"/>
  <c r="Q29" i="296"/>
  <c r="AA23" i="296" s="1"/>
  <c r="BP27" i="296"/>
  <c r="Q40" i="296"/>
  <c r="AA34" i="296" s="1"/>
  <c r="AK34" i="296" s="1"/>
  <c r="S40" i="296"/>
  <c r="AA36" i="296" s="1"/>
  <c r="BP35" i="296"/>
  <c r="BP38" i="296"/>
  <c r="BP39" i="296"/>
  <c r="O51" i="296"/>
  <c r="Z47" i="296" s="1"/>
  <c r="W51" i="296"/>
  <c r="AB47" i="296" s="1"/>
  <c r="AL47" i="296" s="1"/>
  <c r="AW47" i="296" s="1"/>
  <c r="M62" i="296"/>
  <c r="Z56" i="296" s="1"/>
  <c r="U62" i="296"/>
  <c r="AB56" i="296" s="1"/>
  <c r="AL56" i="296" s="1"/>
  <c r="AW56" i="296" s="1"/>
  <c r="O62" i="296"/>
  <c r="Z58" i="296" s="1"/>
  <c r="W62" i="296"/>
  <c r="AB58" i="296" s="1"/>
  <c r="AL58" i="296" s="1"/>
  <c r="AW58" i="296" s="1"/>
  <c r="BP61" i="296"/>
  <c r="M73" i="296"/>
  <c r="Z67" i="296" s="1"/>
  <c r="U73" i="296"/>
  <c r="AB67" i="296" s="1"/>
  <c r="AL67" i="296" s="1"/>
  <c r="AW67" i="296" s="1"/>
  <c r="O73" i="296"/>
  <c r="Z69" i="296" s="1"/>
  <c r="W73" i="296"/>
  <c r="AB69" i="296" s="1"/>
  <c r="AL69" i="296" s="1"/>
  <c r="AW69" i="296" s="1"/>
  <c r="Q84" i="296"/>
  <c r="AA78" i="296" s="1"/>
  <c r="AK78" i="296" s="1"/>
  <c r="T84" i="296"/>
  <c r="AA81" i="296" s="1"/>
  <c r="S95" i="296"/>
  <c r="AA91" i="296" s="1"/>
  <c r="BP17" i="297"/>
  <c r="M29" i="297"/>
  <c r="Z23" i="297" s="1"/>
  <c r="U29" i="297"/>
  <c r="AB23" i="297" s="1"/>
  <c r="AL23" i="297" s="1"/>
  <c r="AW23" i="297" s="1"/>
  <c r="M40" i="297"/>
  <c r="Z34" i="297" s="1"/>
  <c r="U40" i="297"/>
  <c r="AB34" i="297" s="1"/>
  <c r="AL34" i="297" s="1"/>
  <c r="AW34" i="297" s="1"/>
  <c r="O40" i="297"/>
  <c r="Z36" i="297" s="1"/>
  <c r="W40" i="297"/>
  <c r="AB36" i="297" s="1"/>
  <c r="AL36" i="297" s="1"/>
  <c r="AW36" i="297" s="1"/>
  <c r="S51" i="297"/>
  <c r="AA47" i="297" s="1"/>
  <c r="Q62" i="297"/>
  <c r="AA56" i="297" s="1"/>
  <c r="S62" i="297"/>
  <c r="AA58" i="297" s="1"/>
  <c r="Q73" i="297"/>
  <c r="AA67" i="297" s="1"/>
  <c r="S73" i="297"/>
  <c r="AA69" i="297" s="1"/>
  <c r="M84" i="297"/>
  <c r="Z78" i="297" s="1"/>
  <c r="U84" i="297"/>
  <c r="AB78" i="297" s="1"/>
  <c r="P84" i="297"/>
  <c r="Z81" i="297" s="1"/>
  <c r="X84" i="297"/>
  <c r="AB81" i="297" s="1"/>
  <c r="AL81" i="297" s="1"/>
  <c r="AW81" i="297" s="1"/>
  <c r="R95" i="297"/>
  <c r="AA90" i="297" s="1"/>
  <c r="O18" i="298"/>
  <c r="Z14" i="298" s="1"/>
  <c r="AJ14" i="298" s="1"/>
  <c r="W18" i="298"/>
  <c r="AB14" i="298" s="1"/>
  <c r="AL14" i="298" s="1"/>
  <c r="AW14" i="298" s="1"/>
  <c r="Q40" i="298"/>
  <c r="AA34" i="298" s="1"/>
  <c r="BP36" i="298"/>
  <c r="O51" i="298"/>
  <c r="Z47" i="298" s="1"/>
  <c r="AD47" i="298" s="1"/>
  <c r="W51" i="298"/>
  <c r="AB47" i="298" s="1"/>
  <c r="AL47" i="298" s="1"/>
  <c r="AW47" i="298" s="1"/>
  <c r="M73" i="298"/>
  <c r="Z67" i="298" s="1"/>
  <c r="U73" i="298"/>
  <c r="AB67" i="298" s="1"/>
  <c r="AL67" i="298" s="1"/>
  <c r="AW67" i="298" s="1"/>
  <c r="Q84" i="298"/>
  <c r="AA78" i="298" s="1"/>
  <c r="AK78" i="298" s="1"/>
  <c r="S95" i="298"/>
  <c r="AA91" i="298" s="1"/>
  <c r="BP17" i="299"/>
  <c r="S29" i="299"/>
  <c r="AA25" i="299" s="1"/>
  <c r="R40" i="299"/>
  <c r="AA35" i="299" s="1"/>
  <c r="AC35" i="299" s="1"/>
  <c r="N62" i="299"/>
  <c r="Z57" i="299" s="1"/>
  <c r="V62" i="299"/>
  <c r="AB57" i="299" s="1"/>
  <c r="AL57" i="299" s="1"/>
  <c r="AW57" i="299" s="1"/>
  <c r="P73" i="299"/>
  <c r="Z70" i="299" s="1"/>
  <c r="X73" i="299"/>
  <c r="AB70" i="299" s="1"/>
  <c r="AL70" i="299" s="1"/>
  <c r="AW70" i="299" s="1"/>
  <c r="R84" i="299"/>
  <c r="AA79" i="299" s="1"/>
  <c r="Q95" i="299"/>
  <c r="AA89" i="299" s="1"/>
  <c r="BP89" i="299"/>
  <c r="T95" i="299"/>
  <c r="AA92" i="299" s="1"/>
  <c r="BP93" i="268"/>
  <c r="BP93" i="281"/>
  <c r="BP93" i="285"/>
  <c r="BP93" i="263"/>
  <c r="BP93" i="271"/>
  <c r="BP93" i="276"/>
  <c r="BP94" i="267"/>
  <c r="BP94" i="275"/>
  <c r="BP94" i="282"/>
  <c r="BP94" i="287"/>
  <c r="BP94" i="292"/>
  <c r="BP94" i="261"/>
  <c r="BP94" i="262"/>
  <c r="BP94" i="263"/>
  <c r="BP94" i="266"/>
  <c r="BP94" i="272"/>
  <c r="BP94" i="277"/>
  <c r="BP94" i="280"/>
  <c r="BP94" i="286"/>
  <c r="BP94" i="291"/>
  <c r="BP94" i="295"/>
  <c r="BP94" i="296"/>
  <c r="BP94" i="260"/>
  <c r="BP94" i="265"/>
  <c r="BP94" i="268"/>
  <c r="BP94" i="281"/>
  <c r="BP94" i="283"/>
  <c r="BP94" i="288"/>
  <c r="BP94" i="290"/>
  <c r="BP94" i="293"/>
  <c r="BP93" i="262"/>
  <c r="BP93" i="267"/>
  <c r="BP93" i="269"/>
  <c r="BP93" i="270"/>
  <c r="BP93" i="274"/>
  <c r="BP93" i="279"/>
  <c r="BP93" i="284"/>
  <c r="BP93" i="289"/>
  <c r="BP93" i="294"/>
  <c r="BP93" i="299"/>
  <c r="BP93" i="260"/>
  <c r="BP93" i="261"/>
  <c r="BP93" i="273"/>
  <c r="BP93" i="278"/>
  <c r="BP93" i="280"/>
  <c r="BP93" i="283"/>
  <c r="BP93" i="288"/>
  <c r="BP93" i="290"/>
  <c r="BP93" i="293"/>
  <c r="BP93" i="264"/>
  <c r="BP93" i="265"/>
  <c r="BP93" i="266"/>
  <c r="BP93" i="272"/>
  <c r="BP93" i="277"/>
  <c r="BP93" i="282"/>
  <c r="BP93" i="286"/>
  <c r="BP93" i="287"/>
  <c r="BP93" i="291"/>
  <c r="BP93" i="292"/>
  <c r="BP93" i="296"/>
  <c r="BP93" i="297"/>
  <c r="BP93" i="298"/>
  <c r="BP60" i="280"/>
  <c r="BP60" i="281"/>
  <c r="BP60" i="283"/>
  <c r="BP60" i="291"/>
  <c r="BP60" i="285"/>
  <c r="BP60" i="289"/>
  <c r="BP60" i="262"/>
  <c r="BP60" i="264"/>
  <c r="BP60" i="267"/>
  <c r="BP60" i="269"/>
  <c r="BP60" i="272"/>
  <c r="BP60" i="274"/>
  <c r="BP60" i="287"/>
  <c r="BP60" i="294"/>
  <c r="BP60" i="278"/>
  <c r="BP60" i="299"/>
  <c r="BP61" i="263"/>
  <c r="BP61" i="264"/>
  <c r="BP61" i="267"/>
  <c r="BP61" i="280"/>
  <c r="BP61" i="281"/>
  <c r="BP61" i="282"/>
  <c r="BP61" i="299"/>
  <c r="BP61" i="262"/>
  <c r="BP61" i="271"/>
  <c r="BP61" i="272"/>
  <c r="BP61" i="274"/>
  <c r="BP61" i="275"/>
  <c r="BP61" i="284"/>
  <c r="BP61" i="285"/>
  <c r="BP61" i="286"/>
  <c r="BP61" i="291"/>
  <c r="BP61" i="294"/>
  <c r="BP61" i="298"/>
  <c r="BP61" i="265"/>
  <c r="BP61" i="266"/>
  <c r="BP61" i="288"/>
  <c r="BP61" i="289"/>
  <c r="BP61" i="290"/>
  <c r="BP60" i="266"/>
  <c r="BP60" i="277"/>
  <c r="BP60" i="295"/>
  <c r="BP60" i="298"/>
  <c r="BP60" i="270"/>
  <c r="BP60" i="275"/>
  <c r="BP60" i="286"/>
  <c r="BP60" i="292"/>
  <c r="BP60" i="296"/>
  <c r="BP60" i="261"/>
  <c r="BP60" i="263"/>
  <c r="BP60" i="265"/>
  <c r="BP60" i="273"/>
  <c r="BP60" i="279"/>
  <c r="BP60" i="284"/>
  <c r="BP60" i="290"/>
  <c r="BP60" i="293"/>
  <c r="BP60" i="297"/>
  <c r="BP60" i="260"/>
  <c r="BP60" i="268"/>
  <c r="BP60" i="271"/>
  <c r="BP60" i="276"/>
  <c r="BP60" i="282"/>
  <c r="BP60" i="288"/>
  <c r="BP72" i="267"/>
  <c r="BP72" i="268"/>
  <c r="BP72" i="269"/>
  <c r="BP72" i="271"/>
  <c r="BP72" i="272"/>
  <c r="BP72" i="273"/>
  <c r="BP72" i="275"/>
  <c r="BP71" i="261"/>
  <c r="BP71" i="276"/>
  <c r="BP71" i="280"/>
  <c r="BP71" i="292"/>
  <c r="BP71" i="296"/>
  <c r="BP71" i="268"/>
  <c r="BP71" i="272"/>
  <c r="BP50" i="262"/>
  <c r="BP50" i="265"/>
  <c r="BP50" i="270"/>
  <c r="BP50" i="272"/>
  <c r="BP50" i="281"/>
  <c r="BP50" i="282"/>
  <c r="BP50" i="293"/>
  <c r="BP50" i="294"/>
  <c r="BP50" i="295"/>
  <c r="BP50" i="298"/>
  <c r="BP50" i="261"/>
  <c r="BP50" i="264"/>
  <c r="BP50" i="269"/>
  <c r="BP50" i="274"/>
  <c r="BP50" i="277"/>
  <c r="BP50" i="280"/>
  <c r="BP50" i="284"/>
  <c r="BP50" i="286"/>
  <c r="BP50" i="289"/>
  <c r="BP50" i="290"/>
  <c r="BP50" i="292"/>
  <c r="BP50" i="297"/>
  <c r="BP50" i="260"/>
  <c r="BP50" i="263"/>
  <c r="BP50" i="273"/>
  <c r="BP50" i="279"/>
  <c r="BP50" i="283"/>
  <c r="BP50" i="288"/>
  <c r="BP50" i="296"/>
  <c r="BP49" i="261"/>
  <c r="BP49" i="265"/>
  <c r="BP49" i="274"/>
  <c r="BP49" i="277"/>
  <c r="BP49" i="281"/>
  <c r="BP49" i="285"/>
  <c r="BP49" i="288"/>
  <c r="BP49" i="293"/>
  <c r="BP49" i="297"/>
  <c r="BP49" i="299"/>
  <c r="BP49" i="264"/>
  <c r="BP49" i="269"/>
  <c r="BP49" i="273"/>
  <c r="BP49" i="276"/>
  <c r="BP49" i="280"/>
  <c r="BP49" i="284"/>
  <c r="BP49" i="287"/>
  <c r="BP49" i="292"/>
  <c r="BP49" i="296"/>
  <c r="BP49" i="260"/>
  <c r="BP49" i="263"/>
  <c r="BP49" i="268"/>
  <c r="BP49" i="272"/>
  <c r="BP49" i="279"/>
  <c r="BP49" i="283"/>
  <c r="BP49" i="286"/>
  <c r="BP49" i="295"/>
  <c r="BP39" i="261"/>
  <c r="BP39" i="269"/>
  <c r="BP39" i="271"/>
  <c r="BP39" i="280"/>
  <c r="BP39" i="284"/>
  <c r="BP39" i="285"/>
  <c r="BP39" i="286"/>
  <c r="BP39" i="290"/>
  <c r="BP39" i="299"/>
  <c r="BP39" i="262"/>
  <c r="BP39" i="263"/>
  <c r="BP39" i="264"/>
  <c r="BP39" i="270"/>
  <c r="BP39" i="273"/>
  <c r="BP39" i="274"/>
  <c r="BP39" i="275"/>
  <c r="BP39" i="288"/>
  <c r="BP39" i="289"/>
  <c r="BP39" i="292"/>
  <c r="BP39" i="298"/>
  <c r="BP39" i="266"/>
  <c r="BP39" i="277"/>
  <c r="BP39" i="278"/>
  <c r="BP39" i="279"/>
  <c r="BP39" i="291"/>
  <c r="BP39" i="293"/>
  <c r="BP38" i="290"/>
  <c r="BP38" i="291"/>
  <c r="BP38" i="295"/>
  <c r="BP38" i="262"/>
  <c r="BP38" i="266"/>
  <c r="BP38" i="265"/>
  <c r="BP38" i="270"/>
  <c r="BP38" i="274"/>
  <c r="BP38" i="278"/>
  <c r="BP38" i="281"/>
  <c r="BP38" i="285"/>
  <c r="BP38" i="289"/>
  <c r="BP38" i="294"/>
  <c r="BP38" i="298"/>
  <c r="BP38" i="267"/>
  <c r="BP38" i="271"/>
  <c r="BP38" i="275"/>
  <c r="BP38" i="279"/>
  <c r="BP38" i="282"/>
  <c r="BP38" i="286"/>
  <c r="BP38" i="261"/>
  <c r="BP38" i="264"/>
  <c r="BP38" i="269"/>
  <c r="BP38" i="273"/>
  <c r="BP38" i="277"/>
  <c r="BP38" i="280"/>
  <c r="BP38" i="284"/>
  <c r="BP38" i="288"/>
  <c r="BP38" i="292"/>
  <c r="BP38" i="293"/>
  <c r="BP38" i="297"/>
  <c r="BP72" i="262"/>
  <c r="BP72" i="263"/>
  <c r="BP72" i="260"/>
  <c r="BP71" i="263"/>
  <c r="BP71" i="299"/>
  <c r="BP71" i="281"/>
  <c r="BP71" i="285"/>
  <c r="BP71" i="289"/>
  <c r="BP72" i="261"/>
  <c r="BP72" i="264"/>
  <c r="BP72" i="266"/>
  <c r="BP72" i="270"/>
  <c r="BP72" i="283"/>
  <c r="BP72" i="287"/>
  <c r="BP72" i="299"/>
  <c r="BP72" i="274"/>
  <c r="BP72" i="278"/>
  <c r="BP72" i="290"/>
  <c r="BP72" i="291"/>
  <c r="BP72" i="293"/>
  <c r="BP72" i="294"/>
  <c r="BP72" i="297"/>
  <c r="BP72" i="298"/>
  <c r="BP72" i="265"/>
  <c r="BP72" i="281"/>
  <c r="BP72" i="282"/>
  <c r="BP72" i="284"/>
  <c r="BP72" i="285"/>
  <c r="BP72" i="286"/>
  <c r="BP72" i="288"/>
  <c r="BP72" i="289"/>
  <c r="BP71" i="262"/>
  <c r="BP71" i="266"/>
  <c r="BP71" i="267"/>
  <c r="BP71" i="270"/>
  <c r="BP71" i="271"/>
  <c r="BP71" i="275"/>
  <c r="BP71" i="279"/>
  <c r="BP71" i="284"/>
  <c r="BP71" i="288"/>
  <c r="BP71" i="291"/>
  <c r="BP71" i="295"/>
  <c r="BP71" i="265"/>
  <c r="BP71" i="274"/>
  <c r="BP71" i="278"/>
  <c r="BP71" i="283"/>
  <c r="BP71" i="287"/>
  <c r="BP71" i="294"/>
  <c r="BP71" i="298"/>
  <c r="BP71" i="260"/>
  <c r="BP71" i="264"/>
  <c r="BP71" i="269"/>
  <c r="BP71" i="273"/>
  <c r="BP71" i="277"/>
  <c r="BP71" i="282"/>
  <c r="BP71" i="286"/>
  <c r="BP71" i="290"/>
  <c r="BP71" i="293"/>
  <c r="BP71" i="297"/>
  <c r="BP28" i="262"/>
  <c r="BP28" i="263"/>
  <c r="BP28" i="267"/>
  <c r="BP28" i="270"/>
  <c r="BP28" i="271"/>
  <c r="BP28" i="275"/>
  <c r="BP28" i="279"/>
  <c r="BP28" i="291"/>
  <c r="BP28" i="294"/>
  <c r="BP28" i="295"/>
  <c r="BP28" i="296"/>
  <c r="BP28" i="298"/>
  <c r="BP28" i="265"/>
  <c r="BP28" i="266"/>
  <c r="BP28" i="282"/>
  <c r="BP28" i="286"/>
  <c r="BP28" i="260"/>
  <c r="BP28" i="268"/>
  <c r="BP28" i="269"/>
  <c r="BP28" i="272"/>
  <c r="BP28" i="273"/>
  <c r="BP28" i="274"/>
  <c r="BP28" i="276"/>
  <c r="BP28" i="277"/>
  <c r="BP28" i="278"/>
  <c r="BP28" i="290"/>
  <c r="BP28" i="293"/>
  <c r="BP28" i="297"/>
  <c r="BP27" i="260"/>
  <c r="BP27" i="263"/>
  <c r="BP27" i="268"/>
  <c r="BP27" i="272"/>
  <c r="BP27" i="276"/>
  <c r="BP27" i="281"/>
  <c r="BP27" i="285"/>
  <c r="BP27" i="264"/>
  <c r="BP27" i="267"/>
  <c r="BP27" i="271"/>
  <c r="BP27" i="275"/>
  <c r="BP27" i="279"/>
  <c r="BP27" i="280"/>
  <c r="BP27" i="282"/>
  <c r="BP27" i="286"/>
  <c r="BP27" i="291"/>
  <c r="BP27" i="295"/>
  <c r="BP27" i="294"/>
  <c r="BP27" i="298"/>
  <c r="BP27" i="262"/>
  <c r="BP27" i="266"/>
  <c r="BP27" i="269"/>
  <c r="BP27" i="273"/>
  <c r="BP27" i="277"/>
  <c r="BP27" i="284"/>
  <c r="BP27" i="288"/>
  <c r="BP27" i="292"/>
  <c r="BP27" i="293"/>
  <c r="BP27" i="297"/>
  <c r="BP17" i="263"/>
  <c r="BP17" i="267"/>
  <c r="BP17" i="282"/>
  <c r="BP17" i="283"/>
  <c r="BP17" i="284"/>
  <c r="BP17" i="286"/>
  <c r="BP17" i="287"/>
  <c r="BP17" i="288"/>
  <c r="BP17" i="292"/>
  <c r="BP17" i="269"/>
  <c r="BP17" i="271"/>
  <c r="BP17" i="273"/>
  <c r="BP17" i="274"/>
  <c r="BP17" i="275"/>
  <c r="BP17" i="277"/>
  <c r="BP17" i="278"/>
  <c r="BP17" i="279"/>
  <c r="BP17" i="291"/>
  <c r="BP17" i="294"/>
  <c r="BP17" i="298"/>
  <c r="BP17" i="262"/>
  <c r="BP17" i="264"/>
  <c r="BP17" i="265"/>
  <c r="BP17" i="266"/>
  <c r="BP17" i="270"/>
  <c r="BP17" i="281"/>
  <c r="BP17" i="285"/>
  <c r="BP17" i="289"/>
  <c r="BP17" i="290"/>
  <c r="BP16" i="264"/>
  <c r="BP16" i="269"/>
  <c r="BP16" i="273"/>
  <c r="BP16" i="277"/>
  <c r="BP16" i="280"/>
  <c r="BP16" i="284"/>
  <c r="BP16" i="288"/>
  <c r="BP16" i="292"/>
  <c r="BP16" i="295"/>
  <c r="BP16" i="299"/>
  <c r="BP16" i="263"/>
  <c r="BP16" i="267"/>
  <c r="BP16" i="268"/>
  <c r="BP16" i="272"/>
  <c r="BP16" i="276"/>
  <c r="BP16" i="278"/>
  <c r="BP16" i="283"/>
  <c r="BP16" i="287"/>
  <c r="BP16" i="294"/>
  <c r="BP16" i="298"/>
  <c r="BP18" i="298" s="1"/>
  <c r="BP16" i="261"/>
  <c r="BP16" i="262"/>
  <c r="BP16" i="266"/>
  <c r="BP16" i="271"/>
  <c r="BP16" i="275"/>
  <c r="BP16" i="279"/>
  <c r="BP16" i="282"/>
  <c r="BP16" i="286"/>
  <c r="BP16" i="291"/>
  <c r="BP16" i="293"/>
  <c r="BP16" i="297"/>
  <c r="BP91" i="260"/>
  <c r="BP91" i="269"/>
  <c r="BP91" i="273"/>
  <c r="BP91" i="277"/>
  <c r="BP91" i="280"/>
  <c r="BP91" i="292"/>
  <c r="BP91" i="293"/>
  <c r="BP91" i="294"/>
  <c r="BP91" i="296"/>
  <c r="BP91" i="297"/>
  <c r="BP91" i="263"/>
  <c r="BP91" i="264"/>
  <c r="BP91" i="265"/>
  <c r="BP91" i="284"/>
  <c r="BP91" i="288"/>
  <c r="BP91" i="299"/>
  <c r="BP91" i="267"/>
  <c r="BP91" i="268"/>
  <c r="BP91" i="271"/>
  <c r="BP91" i="272"/>
  <c r="BP91" i="274"/>
  <c r="BP95" i="274" s="1"/>
  <c r="BP91" i="275"/>
  <c r="BP91" i="276"/>
  <c r="BP91" i="278"/>
  <c r="BP91" i="279"/>
  <c r="BP91" i="295"/>
  <c r="BP91" i="298"/>
  <c r="BP92" i="268"/>
  <c r="BP92" i="272"/>
  <c r="BP92" i="276"/>
  <c r="BP92" i="284"/>
  <c r="BP92" i="290"/>
  <c r="BP92" i="295"/>
  <c r="BP95" i="295" s="1"/>
  <c r="BP92" i="298"/>
  <c r="BP92" i="260"/>
  <c r="BP92" i="266"/>
  <c r="BP92" i="269"/>
  <c r="BP92" i="270"/>
  <c r="BP92" i="273"/>
  <c r="BP92" i="277"/>
  <c r="BP92" i="283"/>
  <c r="BP92" i="289"/>
  <c r="BP92" i="292"/>
  <c r="BP92" i="296"/>
  <c r="BP92" i="264"/>
  <c r="BP92" i="274"/>
  <c r="BP92" i="278"/>
  <c r="BP92" i="280"/>
  <c r="BP92" i="281"/>
  <c r="BP92" i="287"/>
  <c r="BP92" i="293"/>
  <c r="BP92" i="297"/>
  <c r="BP81" i="262"/>
  <c r="BP81" i="266"/>
  <c r="BP81" i="271"/>
  <c r="BP81" i="275"/>
  <c r="BP81" i="276"/>
  <c r="BP81" i="279"/>
  <c r="BP81" i="291"/>
  <c r="BP81" i="292"/>
  <c r="BP81" i="295"/>
  <c r="BP81" i="296"/>
  <c r="BP81" i="299"/>
  <c r="BP81" i="270"/>
  <c r="BP81" i="282"/>
  <c r="BP81" i="283"/>
  <c r="BP81" i="286"/>
  <c r="BP81" i="287"/>
  <c r="BP81" i="290"/>
  <c r="BP81" i="294"/>
  <c r="BP81" i="298"/>
  <c r="BP81" i="260"/>
  <c r="BP81" i="261"/>
  <c r="BP81" i="264"/>
  <c r="BP81" i="265"/>
  <c r="BP81" i="269"/>
  <c r="BP81" i="273"/>
  <c r="BP81" i="274"/>
  <c r="BP81" i="277"/>
  <c r="BP81" i="278"/>
  <c r="BP81" i="289"/>
  <c r="BP81" i="293"/>
  <c r="BP81" i="297"/>
  <c r="BP70" i="264"/>
  <c r="BP70" i="267"/>
  <c r="BP70" i="271"/>
  <c r="BP70" i="275"/>
  <c r="BP70" i="279"/>
  <c r="BP70" i="282"/>
  <c r="BP70" i="286"/>
  <c r="BP70" i="290"/>
  <c r="BP70" i="291"/>
  <c r="BP70" i="295"/>
  <c r="BP70" i="263"/>
  <c r="BP70" i="274"/>
  <c r="BP70" i="278"/>
  <c r="BP70" i="281"/>
  <c r="BP70" i="285"/>
  <c r="BP70" i="289"/>
  <c r="BP70" i="294"/>
  <c r="BP70" i="298"/>
  <c r="BP70" i="299"/>
  <c r="BP70" i="262"/>
  <c r="BP70" i="266"/>
  <c r="BP70" i="269"/>
  <c r="BP70" i="270"/>
  <c r="BP70" i="273"/>
  <c r="BP70" i="277"/>
  <c r="BP70" i="284"/>
  <c r="BP70" i="288"/>
  <c r="BP70" i="293"/>
  <c r="BP70" i="297"/>
  <c r="BP69" i="265"/>
  <c r="BP69" i="266"/>
  <c r="BP69" i="270"/>
  <c r="BP69" i="278"/>
  <c r="BP69" i="283"/>
  <c r="BP69" i="284"/>
  <c r="BP69" i="287"/>
  <c r="BP69" i="288"/>
  <c r="BP69" i="291"/>
  <c r="BP69" i="299"/>
  <c r="BP69" i="264"/>
  <c r="BP69" i="268"/>
  <c r="BP69" i="269"/>
  <c r="BP69" i="272"/>
  <c r="BP69" i="273"/>
  <c r="BP69" i="282"/>
  <c r="BP69" i="286"/>
  <c r="BP69" i="290"/>
  <c r="BP69" i="294"/>
  <c r="BP69" i="295"/>
  <c r="BP69" i="298"/>
  <c r="BP69" i="267"/>
  <c r="BP69" i="271"/>
  <c r="BP69" i="276"/>
  <c r="BP69" i="277"/>
  <c r="BP69" i="280"/>
  <c r="BP69" i="285"/>
  <c r="BP69" i="289"/>
  <c r="BP69" i="293"/>
  <c r="BP69" i="297"/>
  <c r="BP80" i="266"/>
  <c r="BP80" i="271"/>
  <c r="BP80" i="275"/>
  <c r="BP80" i="279"/>
  <c r="BP80" i="282"/>
  <c r="BP80" i="286"/>
  <c r="BP80" i="290"/>
  <c r="BP80" i="295"/>
  <c r="BP80" i="264"/>
  <c r="BP80" i="270"/>
  <c r="BP80" i="274"/>
  <c r="BP80" i="278"/>
  <c r="BP80" i="281"/>
  <c r="BP80" i="285"/>
  <c r="BP80" i="289"/>
  <c r="BP80" i="294"/>
  <c r="BP80" i="298"/>
  <c r="BP80" i="299"/>
  <c r="BP80" i="262"/>
  <c r="BP80" i="269"/>
  <c r="BP80" i="273"/>
  <c r="BP80" i="277"/>
  <c r="BP80" i="280"/>
  <c r="BP80" i="284"/>
  <c r="BP80" i="288"/>
  <c r="BP80" i="293"/>
  <c r="BP80" i="297"/>
  <c r="BP48" i="276"/>
  <c r="BP48" i="281"/>
  <c r="BP48" i="288"/>
  <c r="BP48" i="292"/>
  <c r="BP48" i="299"/>
  <c r="BP48" i="261"/>
  <c r="BP48" i="262"/>
  <c r="BP48" i="264"/>
  <c r="BP48" i="267"/>
  <c r="BP48" i="270"/>
  <c r="BP48" i="271"/>
  <c r="BP48" i="280"/>
  <c r="BP48" i="285"/>
  <c r="BP48" i="290"/>
  <c r="BP48" i="294"/>
  <c r="BP48" i="298"/>
  <c r="BP48" i="260"/>
  <c r="BP48" i="266"/>
  <c r="BP48" i="269"/>
  <c r="BP48" i="273"/>
  <c r="BP48" i="275"/>
  <c r="BP48" i="277"/>
  <c r="BP48" i="282"/>
  <c r="BP48" i="289"/>
  <c r="BP59" i="263"/>
  <c r="BP59" i="268"/>
  <c r="BP59" i="272"/>
  <c r="BP59" i="276"/>
  <c r="BP59" i="283"/>
  <c r="BP59" i="287"/>
  <c r="BP59" i="295"/>
  <c r="BP59" i="299"/>
  <c r="BP62" i="299" s="1"/>
  <c r="BP59" i="262"/>
  <c r="BP59" i="266"/>
  <c r="BP59" i="267"/>
  <c r="BP59" i="271"/>
  <c r="BP59" i="275"/>
  <c r="BP59" i="279"/>
  <c r="BP59" i="282"/>
  <c r="BP59" i="286"/>
  <c r="BP59" i="291"/>
  <c r="BP59" i="294"/>
  <c r="BP59" i="298"/>
  <c r="BP59" i="261"/>
  <c r="BP59" i="265"/>
  <c r="BP59" i="270"/>
  <c r="BP59" i="274"/>
  <c r="BP59" i="278"/>
  <c r="BP59" i="281"/>
  <c r="BP59" i="285"/>
  <c r="BP59" i="289"/>
  <c r="BP59" i="290"/>
  <c r="BP59" i="293"/>
  <c r="BP59" i="297"/>
  <c r="BP58" i="260"/>
  <c r="BP58" i="261"/>
  <c r="BP58" i="269"/>
  <c r="BP58" i="273"/>
  <c r="BP58" i="276"/>
  <c r="BP58" i="277"/>
  <c r="BP58" i="293"/>
  <c r="BP58" i="294"/>
  <c r="BP58" i="296"/>
  <c r="BP58" i="297"/>
  <c r="BP58" i="263"/>
  <c r="BP58" i="264"/>
  <c r="BP58" i="265"/>
  <c r="BP58" i="280"/>
  <c r="BP58" i="284"/>
  <c r="BP58" i="288"/>
  <c r="BP58" i="292"/>
  <c r="BP58" i="298"/>
  <c r="BP58" i="299"/>
  <c r="BP58" i="267"/>
  <c r="BP58" i="268"/>
  <c r="BP58" i="270"/>
  <c r="BP58" i="271"/>
  <c r="BP58" i="272"/>
  <c r="BP58" i="274"/>
  <c r="BP58" i="275"/>
  <c r="BP58" i="278"/>
  <c r="BP58" i="279"/>
  <c r="BP58" i="290"/>
  <c r="BP58" i="291"/>
  <c r="BP58" i="295"/>
  <c r="BP47" i="262"/>
  <c r="BP47" i="266"/>
  <c r="BP47" i="274"/>
  <c r="BP47" i="280"/>
  <c r="BP47" i="281"/>
  <c r="BP47" i="285"/>
  <c r="BP47" i="289"/>
  <c r="BP47" i="296"/>
  <c r="BP47" i="299"/>
  <c r="BP47" i="260"/>
  <c r="BP47" i="263"/>
  <c r="BP47" i="269"/>
  <c r="BP47" i="273"/>
  <c r="BP47" i="279"/>
  <c r="BP47" i="282"/>
  <c r="BP47" i="286"/>
  <c r="BP47" i="291"/>
  <c r="BP47" i="295"/>
  <c r="BP47" i="264"/>
  <c r="BP47" i="267"/>
  <c r="BP47" i="272"/>
  <c r="BP47" i="277"/>
  <c r="BP47" i="283"/>
  <c r="BP47" i="287"/>
  <c r="BP47" i="290"/>
  <c r="BP47" i="294"/>
  <c r="BP47" i="298"/>
  <c r="BP36" i="261"/>
  <c r="BP36" i="265"/>
  <c r="BP36" i="280"/>
  <c r="BP36" i="281"/>
  <c r="BP36" i="282"/>
  <c r="BP36" i="285"/>
  <c r="BP36" i="286"/>
  <c r="BP36" i="288"/>
  <c r="BP36" i="289"/>
  <c r="BP36" i="292"/>
  <c r="BP36" i="297"/>
  <c r="BP36" i="267"/>
  <c r="BP36" i="268"/>
  <c r="BP36" i="269"/>
  <c r="BP36" i="272"/>
  <c r="BP36" i="273"/>
  <c r="BP36" i="275"/>
  <c r="BP36" i="276"/>
  <c r="BP36" i="277"/>
  <c r="BP36" i="279"/>
  <c r="BP36" i="284"/>
  <c r="BP36" i="296"/>
  <c r="BP36" i="260"/>
  <c r="BP36" i="262"/>
  <c r="BP36" i="263"/>
  <c r="BP36" i="264"/>
  <c r="BP36" i="266"/>
  <c r="BP36" i="271"/>
  <c r="BP36" i="283"/>
  <c r="BP36" i="287"/>
  <c r="BP36" i="290"/>
  <c r="BP36" i="299"/>
  <c r="BP37" i="263"/>
  <c r="BP37" i="267"/>
  <c r="BP37" i="271"/>
  <c r="BP37" i="275"/>
  <c r="BP37" i="279"/>
  <c r="BP37" i="283"/>
  <c r="BP37" i="287"/>
  <c r="BP37" i="296"/>
  <c r="BP37" i="299"/>
  <c r="BP37" i="262"/>
  <c r="BP37" i="266"/>
  <c r="BP37" i="270"/>
  <c r="BP40" i="270" s="1"/>
  <c r="BP37" i="274"/>
  <c r="BP37" i="278"/>
  <c r="BP37" i="282"/>
  <c r="BP37" i="286"/>
  <c r="BP37" i="291"/>
  <c r="BP37" i="295"/>
  <c r="BP37" i="265"/>
  <c r="BP37" i="269"/>
  <c r="BP37" i="273"/>
  <c r="BP37" i="277"/>
  <c r="BP37" i="281"/>
  <c r="BP37" i="285"/>
  <c r="BP37" i="289"/>
  <c r="BP37" i="290"/>
  <c r="BP37" i="294"/>
  <c r="BP37" i="298"/>
  <c r="BP26" i="270"/>
  <c r="BP26" i="276"/>
  <c r="BP26" i="277"/>
  <c r="BP26" i="278"/>
  <c r="BP26" i="294"/>
  <c r="BP26" i="295"/>
  <c r="BP26" i="296"/>
  <c r="BP26" i="298"/>
  <c r="BP26" i="261"/>
  <c r="BP26" i="262"/>
  <c r="BP26" i="264"/>
  <c r="BP26" i="265"/>
  <c r="BP26" i="266"/>
  <c r="BP26" i="286"/>
  <c r="BP26" i="290"/>
  <c r="BP26" i="299"/>
  <c r="BP26" i="268"/>
  <c r="BP26" i="269"/>
  <c r="BP26" i="280"/>
  <c r="BP26" i="281"/>
  <c r="BP26" i="293"/>
  <c r="BP26" i="297"/>
  <c r="BP15" i="262"/>
  <c r="BP15" i="266"/>
  <c r="BP15" i="274"/>
  <c r="BP15" i="278"/>
  <c r="BP15" i="283"/>
  <c r="BP15" i="288"/>
  <c r="BP15" i="291"/>
  <c r="BP15" i="292"/>
  <c r="BP15" i="295"/>
  <c r="BP15" i="299"/>
  <c r="BP15" i="261"/>
  <c r="BP15" i="265"/>
  <c r="BP15" i="269"/>
  <c r="BP15" i="270"/>
  <c r="BP15" i="273"/>
  <c r="BP15" i="277"/>
  <c r="BP15" i="282"/>
  <c r="BP15" i="287"/>
  <c r="BP15" i="294"/>
  <c r="BP15" i="298"/>
  <c r="BP15" i="264"/>
  <c r="BP15" i="268"/>
  <c r="BP15" i="272"/>
  <c r="BP15" i="276"/>
  <c r="BP15" i="280"/>
  <c r="BP15" i="281"/>
  <c r="BP15" i="286"/>
  <c r="BP15" i="290"/>
  <c r="BP15" i="293"/>
  <c r="BP15" i="297"/>
  <c r="BP25" i="267"/>
  <c r="BP25" i="290"/>
  <c r="BP25" i="293"/>
  <c r="BP25" i="298"/>
  <c r="BP25" i="261"/>
  <c r="BP25" i="262"/>
  <c r="BP25" i="264"/>
  <c r="BP25" i="271"/>
  <c r="BP25" i="275"/>
  <c r="BP25" i="279"/>
  <c r="BP25" i="284"/>
  <c r="BP25" i="288"/>
  <c r="BP25" i="292"/>
  <c r="BP25" i="297"/>
  <c r="BP25" i="260"/>
  <c r="BP25" i="266"/>
  <c r="BP25" i="268"/>
  <c r="BP25" i="270"/>
  <c r="BP25" i="281"/>
  <c r="BP25" i="294"/>
  <c r="X29" i="260"/>
  <c r="AB26" i="260" s="1"/>
  <c r="AL26" i="260" s="1"/>
  <c r="AW26" i="260" s="1"/>
  <c r="BP56" i="260"/>
  <c r="BP57" i="260"/>
  <c r="BP62" i="260" s="1"/>
  <c r="BP78" i="260"/>
  <c r="S84" i="261"/>
  <c r="AA80" i="261" s="1"/>
  <c r="BP89" i="261"/>
  <c r="T95" i="261"/>
  <c r="AA92" i="261" s="1"/>
  <c r="S73" i="264"/>
  <c r="AA69" i="264" s="1"/>
  <c r="CK29" i="265"/>
  <c r="AI24" i="261"/>
  <c r="H26" i="261"/>
  <c r="BP14" i="262"/>
  <c r="CK29" i="264"/>
  <c r="BP45" i="264"/>
  <c r="BP89" i="264"/>
  <c r="O62" i="265"/>
  <c r="Z58" i="265" s="1"/>
  <c r="W62" i="265"/>
  <c r="AB58" i="265" s="1"/>
  <c r="AL58" i="265" s="1"/>
  <c r="AW58" i="265" s="1"/>
  <c r="O73" i="265"/>
  <c r="Z69" i="265" s="1"/>
  <c r="X40" i="260"/>
  <c r="AB37" i="260" s="1"/>
  <c r="AL37" i="260" s="1"/>
  <c r="AW37" i="260" s="1"/>
  <c r="BP89" i="260"/>
  <c r="BP95" i="260" s="1"/>
  <c r="CK29" i="261"/>
  <c r="BP46" i="262"/>
  <c r="CK29" i="263"/>
  <c r="S84" i="263"/>
  <c r="AA80" i="263" s="1"/>
  <c r="BP89" i="263"/>
  <c r="T95" i="263"/>
  <c r="AA92" i="263" s="1"/>
  <c r="W73" i="264"/>
  <c r="AB69" i="264" s="1"/>
  <c r="AL69" i="264" s="1"/>
  <c r="AW69" i="264" s="1"/>
  <c r="S40" i="260"/>
  <c r="AA36" i="260" s="1"/>
  <c r="H14" i="261"/>
  <c r="BP56" i="261"/>
  <c r="CK29" i="262"/>
  <c r="S84" i="262"/>
  <c r="AA80" i="262" s="1"/>
  <c r="BP79" i="262"/>
  <c r="T95" i="262"/>
  <c r="AA92" i="262" s="1"/>
  <c r="BP78" i="263"/>
  <c r="W95" i="263"/>
  <c r="AB91" i="263" s="1"/>
  <c r="AL91" i="263" s="1"/>
  <c r="AW91" i="263" s="1"/>
  <c r="AT35" i="271"/>
  <c r="AO33" i="271"/>
  <c r="W73" i="265"/>
  <c r="AB69" i="265" s="1"/>
  <c r="AL69" i="265" s="1"/>
  <c r="AW69" i="265" s="1"/>
  <c r="S84" i="265"/>
  <c r="AA80" i="265" s="1"/>
  <c r="BP79" i="265"/>
  <c r="BP35" i="266"/>
  <c r="BP78" i="266"/>
  <c r="BP14" i="267"/>
  <c r="O40" i="268"/>
  <c r="Z36" i="268" s="1"/>
  <c r="W40" i="268"/>
  <c r="AB36" i="268" s="1"/>
  <c r="AL36" i="268" s="1"/>
  <c r="AW36" i="268" s="1"/>
  <c r="S51" i="268"/>
  <c r="AA47" i="268" s="1"/>
  <c r="S62" i="268"/>
  <c r="AA58" i="268" s="1"/>
  <c r="BP45" i="269"/>
  <c r="S29" i="270"/>
  <c r="AA25" i="270" s="1"/>
  <c r="S51" i="270"/>
  <c r="AA47" i="270" s="1"/>
  <c r="AK47" i="270" s="1"/>
  <c r="BP46" i="270"/>
  <c r="CK29" i="271"/>
  <c r="CQ32" i="271" s="1"/>
  <c r="BP45" i="271"/>
  <c r="S84" i="271"/>
  <c r="AA80" i="271" s="1"/>
  <c r="AK80" i="271" s="1"/>
  <c r="BP79" i="271"/>
  <c r="BP78" i="272"/>
  <c r="BP14" i="274"/>
  <c r="O40" i="282"/>
  <c r="Z36" i="282" s="1"/>
  <c r="AE34" i="282" s="1"/>
  <c r="W40" i="282"/>
  <c r="AB36" i="282" s="1"/>
  <c r="AL36" i="282" s="1"/>
  <c r="AW36" i="282" s="1"/>
  <c r="S51" i="282"/>
  <c r="AA47" i="282" s="1"/>
  <c r="S62" i="282"/>
  <c r="AA58" i="282" s="1"/>
  <c r="BP67" i="282"/>
  <c r="S95" i="282"/>
  <c r="AA91" i="282" s="1"/>
  <c r="AK91" i="282" s="1"/>
  <c r="CK29" i="283"/>
  <c r="BP45" i="283"/>
  <c r="S62" i="283"/>
  <c r="AA58" i="283" s="1"/>
  <c r="AK58" i="283" s="1"/>
  <c r="BP13" i="284"/>
  <c r="CK29" i="284"/>
  <c r="BP45" i="284"/>
  <c r="T51" i="284"/>
  <c r="AA48" i="284" s="1"/>
  <c r="AC48" i="284" s="1"/>
  <c r="S84" i="284"/>
  <c r="AA80" i="284" s="1"/>
  <c r="BP79" i="284"/>
  <c r="BP89" i="284"/>
  <c r="S40" i="285"/>
  <c r="AA36" i="285" s="1"/>
  <c r="AK36" i="285" s="1"/>
  <c r="BP35" i="285"/>
  <c r="O51" i="285"/>
  <c r="Z47" i="285" s="1"/>
  <c r="W51" i="285"/>
  <c r="AB47" i="285" s="1"/>
  <c r="AL47" i="285" s="1"/>
  <c r="AW47" i="285" s="1"/>
  <c r="M62" i="285"/>
  <c r="Z56" i="285" s="1"/>
  <c r="AD57" i="285" s="1"/>
  <c r="U62" i="285"/>
  <c r="AB56" i="285" s="1"/>
  <c r="AL56" i="285" s="1"/>
  <c r="AW56" i="285" s="1"/>
  <c r="O62" i="285"/>
  <c r="Z58" i="285" s="1"/>
  <c r="W62" i="285"/>
  <c r="AB58" i="285" s="1"/>
  <c r="AL58" i="285" s="1"/>
  <c r="AW58" i="285" s="1"/>
  <c r="M73" i="285"/>
  <c r="Z67" i="285" s="1"/>
  <c r="U73" i="285"/>
  <c r="AB67" i="285" s="1"/>
  <c r="AL67" i="285" s="1"/>
  <c r="AW67" i="285" s="1"/>
  <c r="O73" i="285"/>
  <c r="Z69" i="285" s="1"/>
  <c r="W73" i="285"/>
  <c r="AB69" i="285" s="1"/>
  <c r="AL69" i="285" s="1"/>
  <c r="AW69" i="285" s="1"/>
  <c r="S84" i="285"/>
  <c r="AA80" i="285" s="1"/>
  <c r="AK80" i="285" s="1"/>
  <c r="BP79" i="285"/>
  <c r="BP89" i="285"/>
  <c r="T95" i="285"/>
  <c r="AA92" i="285" s="1"/>
  <c r="BP23" i="286"/>
  <c r="S40" i="286"/>
  <c r="AA36" i="286" s="1"/>
  <c r="O62" i="286"/>
  <c r="Z58" i="286" s="1"/>
  <c r="W62" i="286"/>
  <c r="AB58" i="286" s="1"/>
  <c r="AL58" i="286" s="1"/>
  <c r="AW58" i="286" s="1"/>
  <c r="O73" i="286"/>
  <c r="Z69" i="286" s="1"/>
  <c r="AF69" i="286" s="1"/>
  <c r="W73" i="286"/>
  <c r="AB69" i="286" s="1"/>
  <c r="AL69" i="286" s="1"/>
  <c r="AW69" i="286" s="1"/>
  <c r="T84" i="286"/>
  <c r="AA81" i="286" s="1"/>
  <c r="BP89" i="286"/>
  <c r="T95" i="286"/>
  <c r="AA92" i="286" s="1"/>
  <c r="AK92" i="286" s="1"/>
  <c r="R18" i="287"/>
  <c r="AA13" i="287" s="1"/>
  <c r="T18" i="287"/>
  <c r="AA15" i="287" s="1"/>
  <c r="O29" i="287"/>
  <c r="Z25" i="287" s="1"/>
  <c r="W29" i="287"/>
  <c r="AB25" i="287" s="1"/>
  <c r="AL25" i="287" s="1"/>
  <c r="AW25" i="287" s="1"/>
  <c r="S40" i="287"/>
  <c r="AA36" i="287" s="1"/>
  <c r="BP35" i="287"/>
  <c r="R51" i="287"/>
  <c r="AA46" i="287" s="1"/>
  <c r="O62" i="287"/>
  <c r="Z58" i="287" s="1"/>
  <c r="AE58" i="287" s="1"/>
  <c r="W62" i="287"/>
  <c r="AB58" i="287" s="1"/>
  <c r="AL58" i="287" s="1"/>
  <c r="AW58" i="287" s="1"/>
  <c r="O73" i="287"/>
  <c r="Z69" i="287" s="1"/>
  <c r="W73" i="287"/>
  <c r="AB69" i="287" s="1"/>
  <c r="AL69" i="287" s="1"/>
  <c r="AW69" i="287" s="1"/>
  <c r="T84" i="287"/>
  <c r="AA81" i="287" s="1"/>
  <c r="AK81" i="287" s="1"/>
  <c r="M18" i="288"/>
  <c r="Z12" i="288" s="1"/>
  <c r="U18" i="288"/>
  <c r="AB12" i="288" s="1"/>
  <c r="AL12" i="288" s="1"/>
  <c r="AW12" i="288" s="1"/>
  <c r="T18" i="288"/>
  <c r="AA15" i="288" s="1"/>
  <c r="O29" i="288"/>
  <c r="Z25" i="288" s="1"/>
  <c r="W29" i="288"/>
  <c r="AB25" i="288" s="1"/>
  <c r="AL25" i="288" s="1"/>
  <c r="AW25" i="288" s="1"/>
  <c r="S40" i="288"/>
  <c r="AA36" i="288" s="1"/>
  <c r="R29" i="289"/>
  <c r="AA24" i="289" s="1"/>
  <c r="H50" i="290"/>
  <c r="AI47" i="290"/>
  <c r="BP78" i="265"/>
  <c r="BP14" i="266"/>
  <c r="BP56" i="267"/>
  <c r="BP13" i="268"/>
  <c r="CK29" i="268"/>
  <c r="S84" i="268"/>
  <c r="AA80" i="268" s="1"/>
  <c r="W73" i="269"/>
  <c r="AB69" i="269" s="1"/>
  <c r="AL69" i="269" s="1"/>
  <c r="AW69" i="269" s="1"/>
  <c r="BP89" i="269"/>
  <c r="BP95" i="269" s="1"/>
  <c r="BP14" i="272"/>
  <c r="BP90" i="274"/>
  <c r="BP13" i="275"/>
  <c r="CK29" i="275"/>
  <c r="CK29" i="276"/>
  <c r="S95" i="277"/>
  <c r="AA91" i="277" s="1"/>
  <c r="CK29" i="278"/>
  <c r="CQ32" i="278" s="1"/>
  <c r="T51" i="278"/>
  <c r="AA48" i="278" s="1"/>
  <c r="T95" i="278"/>
  <c r="AA92" i="278" s="1"/>
  <c r="R18" i="279"/>
  <c r="AA13" i="279" s="1"/>
  <c r="T18" i="279"/>
  <c r="AA15" i="279" s="1"/>
  <c r="AK15" i="279" s="1"/>
  <c r="BP35" i="279"/>
  <c r="BP78" i="280"/>
  <c r="CK29" i="281"/>
  <c r="CK29" i="282"/>
  <c r="CQ32" i="282" s="1"/>
  <c r="S84" i="282"/>
  <c r="AA80" i="282" s="1"/>
  <c r="AC80" i="282" s="1"/>
  <c r="BP89" i="282"/>
  <c r="W51" i="283"/>
  <c r="AB47" i="283" s="1"/>
  <c r="AL47" i="283" s="1"/>
  <c r="AW47" i="283" s="1"/>
  <c r="S84" i="283"/>
  <c r="AA80" i="283" s="1"/>
  <c r="AK80" i="283" s="1"/>
  <c r="BP89" i="283"/>
  <c r="T95" i="283"/>
  <c r="AA92" i="283" s="1"/>
  <c r="BP35" i="284"/>
  <c r="O51" i="284"/>
  <c r="Z47" i="284" s="1"/>
  <c r="AE47" i="284" s="1"/>
  <c r="W51" i="284"/>
  <c r="AB47" i="284" s="1"/>
  <c r="AL47" i="284" s="1"/>
  <c r="AW47" i="284" s="1"/>
  <c r="O95" i="284"/>
  <c r="Z91" i="284" s="1"/>
  <c r="W95" i="284"/>
  <c r="AB91" i="284" s="1"/>
  <c r="AL91" i="284" s="1"/>
  <c r="AW91" i="284" s="1"/>
  <c r="BP14" i="285"/>
  <c r="P62" i="285"/>
  <c r="Z59" i="285" s="1"/>
  <c r="AF59" i="285" s="1"/>
  <c r="X62" i="285"/>
  <c r="AB59" i="285" s="1"/>
  <c r="AL59" i="285" s="1"/>
  <c r="AW59" i="285" s="1"/>
  <c r="P73" i="285"/>
  <c r="Z70" i="285" s="1"/>
  <c r="X73" i="285"/>
  <c r="AB70" i="285" s="1"/>
  <c r="AL70" i="285" s="1"/>
  <c r="AW70" i="285" s="1"/>
  <c r="BP78" i="285"/>
  <c r="T84" i="285"/>
  <c r="AA81" i="285" s="1"/>
  <c r="O95" i="285"/>
  <c r="Z91" i="285" s="1"/>
  <c r="W95" i="285"/>
  <c r="AB91" i="285" s="1"/>
  <c r="AL91" i="285" s="1"/>
  <c r="AW91" i="285" s="1"/>
  <c r="BP14" i="286"/>
  <c r="P29" i="286"/>
  <c r="Z26" i="286" s="1"/>
  <c r="X29" i="286"/>
  <c r="AB26" i="286" s="1"/>
  <c r="AL26" i="286" s="1"/>
  <c r="AW26" i="286" s="1"/>
  <c r="P51" i="286"/>
  <c r="Z48" i="286" s="1"/>
  <c r="AE48" i="286" s="1"/>
  <c r="X51" i="286"/>
  <c r="AB48" i="286" s="1"/>
  <c r="AL48" i="286" s="1"/>
  <c r="AW48" i="286" s="1"/>
  <c r="N73" i="286"/>
  <c r="Z68" i="286" s="1"/>
  <c r="V73" i="286"/>
  <c r="AB68" i="286" s="1"/>
  <c r="AL68" i="286" s="1"/>
  <c r="AW68" i="286" s="1"/>
  <c r="O84" i="286"/>
  <c r="Z80" i="286" s="1"/>
  <c r="AE78" i="286" s="1"/>
  <c r="W84" i="286"/>
  <c r="AB80" i="286" s="1"/>
  <c r="AL80" i="286" s="1"/>
  <c r="AW80" i="286" s="1"/>
  <c r="O95" i="286"/>
  <c r="Z91" i="286" s="1"/>
  <c r="W95" i="286"/>
  <c r="AB91" i="286" s="1"/>
  <c r="AL91" i="286" s="1"/>
  <c r="AW91" i="286" s="1"/>
  <c r="M18" i="287"/>
  <c r="Z12" i="287" s="1"/>
  <c r="AD14" i="287" s="1"/>
  <c r="U18" i="287"/>
  <c r="AB12" i="287" s="1"/>
  <c r="AL12" i="287" s="1"/>
  <c r="AW12" i="287" s="1"/>
  <c r="P29" i="287"/>
  <c r="Z26" i="287" s="1"/>
  <c r="X29" i="287"/>
  <c r="AB26" i="287" s="1"/>
  <c r="AL26" i="287" s="1"/>
  <c r="AW26" i="287" s="1"/>
  <c r="R40" i="287"/>
  <c r="AA35" i="287" s="1"/>
  <c r="AK35" i="287" s="1"/>
  <c r="P51" i="287"/>
  <c r="Z48" i="287" s="1"/>
  <c r="X51" i="287"/>
  <c r="AB48" i="287" s="1"/>
  <c r="AL48" i="287" s="1"/>
  <c r="AW48" i="287" s="1"/>
  <c r="N73" i="287"/>
  <c r="Z68" i="287" s="1"/>
  <c r="V73" i="287"/>
  <c r="AB68" i="287" s="1"/>
  <c r="AL68" i="287" s="1"/>
  <c r="AW68" i="287" s="1"/>
  <c r="O84" i="287"/>
  <c r="Z80" i="287" s="1"/>
  <c r="W84" i="287"/>
  <c r="AB80" i="287" s="1"/>
  <c r="AL80" i="287" s="1"/>
  <c r="AW80" i="287" s="1"/>
  <c r="N18" i="288"/>
  <c r="Z13" i="288" s="1"/>
  <c r="V18" i="288"/>
  <c r="AB13" i="288" s="1"/>
  <c r="AL13" i="288" s="1"/>
  <c r="AW13" i="288" s="1"/>
  <c r="P29" i="288"/>
  <c r="Z26" i="288" s="1"/>
  <c r="X29" i="288"/>
  <c r="AB26" i="288" s="1"/>
  <c r="AL26" i="288" s="1"/>
  <c r="AW26" i="288" s="1"/>
  <c r="R40" i="288"/>
  <c r="AA35" i="288" s="1"/>
  <c r="P95" i="288"/>
  <c r="Z92" i="288" s="1"/>
  <c r="AF90" i="288" s="1"/>
  <c r="X95" i="288"/>
  <c r="AB92" i="288" s="1"/>
  <c r="AL92" i="288" s="1"/>
  <c r="AW92" i="288" s="1"/>
  <c r="N18" i="289"/>
  <c r="Z13" i="289" s="1"/>
  <c r="V18" i="289"/>
  <c r="AB13" i="289" s="1"/>
  <c r="AL13" i="289" s="1"/>
  <c r="AW13" i="289" s="1"/>
  <c r="P18" i="289"/>
  <c r="Z15" i="289" s="1"/>
  <c r="AF12" i="289" s="1"/>
  <c r="X18" i="289"/>
  <c r="AB15" i="289" s="1"/>
  <c r="AL15" i="289" s="1"/>
  <c r="AW15" i="289" s="1"/>
  <c r="M29" i="289"/>
  <c r="Z23" i="289" s="1"/>
  <c r="U29" i="289"/>
  <c r="AB23" i="289" s="1"/>
  <c r="AL23" i="289" s="1"/>
  <c r="AW23" i="289" s="1"/>
  <c r="AI23" i="290"/>
  <c r="C25" i="290"/>
  <c r="N29" i="290"/>
  <c r="Z24" i="290" s="1"/>
  <c r="AJ24" i="290" s="1"/>
  <c r="V29" i="290"/>
  <c r="AB24" i="290" s="1"/>
  <c r="AL24" i="290" s="1"/>
  <c r="AW24" i="290" s="1"/>
  <c r="C49" i="290"/>
  <c r="AI45" i="290"/>
  <c r="AT45" i="290" s="1"/>
  <c r="O73" i="290"/>
  <c r="Z69" i="290" s="1"/>
  <c r="W73" i="290"/>
  <c r="AB69" i="290" s="1"/>
  <c r="AL69" i="290" s="1"/>
  <c r="AW69" i="290" s="1"/>
  <c r="BP46" i="266"/>
  <c r="CK29" i="267"/>
  <c r="BP45" i="267"/>
  <c r="BP79" i="267"/>
  <c r="AI25" i="271"/>
  <c r="O40" i="272"/>
  <c r="Z36" i="272" s="1"/>
  <c r="W40" i="272"/>
  <c r="AB36" i="272" s="1"/>
  <c r="AL36" i="272" s="1"/>
  <c r="AW36" i="272" s="1"/>
  <c r="S51" i="272"/>
  <c r="AA47" i="272" s="1"/>
  <c r="S62" i="272"/>
  <c r="AA58" i="272" s="1"/>
  <c r="AK58" i="272" s="1"/>
  <c r="X84" i="272"/>
  <c r="AB81" i="272" s="1"/>
  <c r="AL81" i="272" s="1"/>
  <c r="AW81" i="272" s="1"/>
  <c r="S95" i="272"/>
  <c r="AA91" i="272" s="1"/>
  <c r="S18" i="273"/>
  <c r="AA14" i="273" s="1"/>
  <c r="CK29" i="273"/>
  <c r="BP45" i="273"/>
  <c r="S62" i="273"/>
  <c r="AA58" i="273" s="1"/>
  <c r="S73" i="273"/>
  <c r="AA69" i="273" s="1"/>
  <c r="P84" i="273"/>
  <c r="Z81" i="273" s="1"/>
  <c r="AE81" i="273" s="1"/>
  <c r="X84" i="273"/>
  <c r="AB81" i="273" s="1"/>
  <c r="AL81" i="273" s="1"/>
  <c r="AW81" i="273" s="1"/>
  <c r="S95" i="273"/>
  <c r="AA91" i="273" s="1"/>
  <c r="S18" i="274"/>
  <c r="AA14" i="274" s="1"/>
  <c r="CK29" i="274"/>
  <c r="BP45" i="274"/>
  <c r="S84" i="274"/>
  <c r="AA80" i="274" s="1"/>
  <c r="BP79" i="274"/>
  <c r="BP89" i="274"/>
  <c r="T95" i="274"/>
  <c r="AA92" i="274" s="1"/>
  <c r="Q40" i="275"/>
  <c r="AA34" i="275" s="1"/>
  <c r="S40" i="275"/>
  <c r="AA36" i="275" s="1"/>
  <c r="O51" i="275"/>
  <c r="Z47" i="275" s="1"/>
  <c r="AF48" i="275" s="1"/>
  <c r="W51" i="275"/>
  <c r="AB47" i="275" s="1"/>
  <c r="AL47" i="275" s="1"/>
  <c r="AW47" i="275" s="1"/>
  <c r="O62" i="275"/>
  <c r="Z58" i="275" s="1"/>
  <c r="W62" i="275"/>
  <c r="AB58" i="275" s="1"/>
  <c r="AL58" i="275" s="1"/>
  <c r="AW58" i="275" s="1"/>
  <c r="M73" i="275"/>
  <c r="Z67" i="275" s="1"/>
  <c r="U73" i="275"/>
  <c r="AB67" i="275" s="1"/>
  <c r="AL67" i="275" s="1"/>
  <c r="AW67" i="275" s="1"/>
  <c r="O73" i="275"/>
  <c r="Z69" i="275" s="1"/>
  <c r="W73" i="275"/>
  <c r="AB69" i="275" s="1"/>
  <c r="AL69" i="275" s="1"/>
  <c r="AW69" i="275" s="1"/>
  <c r="S84" i="275"/>
  <c r="AA80" i="275" s="1"/>
  <c r="AK80" i="275" s="1"/>
  <c r="BP79" i="275"/>
  <c r="BP89" i="275"/>
  <c r="O73" i="276"/>
  <c r="Z69" i="276" s="1"/>
  <c r="W73" i="276"/>
  <c r="AB69" i="276" s="1"/>
  <c r="AL69" i="276" s="1"/>
  <c r="AW69" i="276" s="1"/>
  <c r="CK29" i="277"/>
  <c r="BP45" i="277"/>
  <c r="S84" i="277"/>
  <c r="AA80" i="277" s="1"/>
  <c r="BP79" i="277"/>
  <c r="T95" i="277"/>
  <c r="AA92" i="277" s="1"/>
  <c r="Q40" i="278"/>
  <c r="AA34" i="278" s="1"/>
  <c r="S40" i="278"/>
  <c r="AA36" i="278" s="1"/>
  <c r="O51" i="278"/>
  <c r="Z47" i="278" s="1"/>
  <c r="AE47" i="278" s="1"/>
  <c r="W51" i="278"/>
  <c r="AB47" i="278" s="1"/>
  <c r="AL47" i="278" s="1"/>
  <c r="AW47" i="278" s="1"/>
  <c r="M62" i="278"/>
  <c r="Z56" i="278" s="1"/>
  <c r="U62" i="278"/>
  <c r="AB56" i="278" s="1"/>
  <c r="AL56" i="278" s="1"/>
  <c r="AW56" i="278" s="1"/>
  <c r="O62" i="278"/>
  <c r="Z58" i="278" s="1"/>
  <c r="W62" i="278"/>
  <c r="AB58" i="278" s="1"/>
  <c r="AL58" i="278" s="1"/>
  <c r="AW58" i="278" s="1"/>
  <c r="M73" i="278"/>
  <c r="Z67" i="278" s="1"/>
  <c r="U73" i="278"/>
  <c r="AB67" i="278" s="1"/>
  <c r="AL67" i="278" s="1"/>
  <c r="AW67" i="278" s="1"/>
  <c r="O73" i="278"/>
  <c r="Z69" i="278" s="1"/>
  <c r="W73" i="278"/>
  <c r="AB69" i="278" s="1"/>
  <c r="AL69" i="278" s="1"/>
  <c r="AW69" i="278" s="1"/>
  <c r="O95" i="278"/>
  <c r="Z91" i="278" s="1"/>
  <c r="W95" i="278"/>
  <c r="AB91" i="278" s="1"/>
  <c r="AL91" i="278" s="1"/>
  <c r="AW91" i="278" s="1"/>
  <c r="M18" i="279"/>
  <c r="Z12" i="279" s="1"/>
  <c r="AJ12" i="279" s="1"/>
  <c r="U18" i="279"/>
  <c r="AB12" i="279" s="1"/>
  <c r="AL12" i="279" s="1"/>
  <c r="AW12" i="279" s="1"/>
  <c r="BP46" i="280"/>
  <c r="BP45" i="281"/>
  <c r="BP79" i="281"/>
  <c r="BP89" i="281"/>
  <c r="BP23" i="282"/>
  <c r="V51" i="286"/>
  <c r="AB46" i="286" s="1"/>
  <c r="AL46" i="286" s="1"/>
  <c r="AW46" i="286" s="1"/>
  <c r="Q62" i="286"/>
  <c r="AA56" i="286" s="1"/>
  <c r="AC56" i="286" s="1"/>
  <c r="BP56" i="286"/>
  <c r="P84" i="286"/>
  <c r="Z81" i="286" s="1"/>
  <c r="X84" i="286"/>
  <c r="AB81" i="286" s="1"/>
  <c r="AL81" i="286" s="1"/>
  <c r="AW81" i="286" s="1"/>
  <c r="P95" i="286"/>
  <c r="Z92" i="286" s="1"/>
  <c r="AD92" i="286" s="1"/>
  <c r="X95" i="286"/>
  <c r="AB92" i="286" s="1"/>
  <c r="AL92" i="286" s="1"/>
  <c r="AW92" i="286" s="1"/>
  <c r="N18" i="287"/>
  <c r="Z13" i="287" s="1"/>
  <c r="V18" i="287"/>
  <c r="AB13" i="287" s="1"/>
  <c r="AL13" i="287" s="1"/>
  <c r="AW13" i="287" s="1"/>
  <c r="P18" i="287"/>
  <c r="Z15" i="287" s="1"/>
  <c r="X18" i="287"/>
  <c r="AB15" i="287" s="1"/>
  <c r="AL15" i="287" s="1"/>
  <c r="AW15" i="287" s="1"/>
  <c r="M29" i="287"/>
  <c r="Z23" i="287" s="1"/>
  <c r="U29" i="287"/>
  <c r="AB23" i="287" s="1"/>
  <c r="AL23" i="287" s="1"/>
  <c r="AW23" i="287" s="1"/>
  <c r="S29" i="287"/>
  <c r="AA25" i="287" s="1"/>
  <c r="AK25" i="287" s="1"/>
  <c r="M40" i="287"/>
  <c r="Z34" i="287" s="1"/>
  <c r="U40" i="287"/>
  <c r="AB34" i="287" s="1"/>
  <c r="AL34" i="287" s="1"/>
  <c r="AW34" i="287" s="1"/>
  <c r="O40" i="287"/>
  <c r="Z36" i="287" s="1"/>
  <c r="W40" i="287"/>
  <c r="AB36" i="287" s="1"/>
  <c r="AL36" i="287" s="1"/>
  <c r="AW36" i="287" s="1"/>
  <c r="N51" i="287"/>
  <c r="Z46" i="287" s="1"/>
  <c r="V51" i="287"/>
  <c r="AB46" i="287" s="1"/>
  <c r="AL46" i="287" s="1"/>
  <c r="AW46" i="287" s="1"/>
  <c r="S51" i="287"/>
  <c r="AA47" i="287" s="1"/>
  <c r="Q62" i="287"/>
  <c r="AA56" i="287" s="1"/>
  <c r="AK56" i="287" s="1"/>
  <c r="S62" i="287"/>
  <c r="AA58" i="287" s="1"/>
  <c r="Q73" i="287"/>
  <c r="AA67" i="287" s="1"/>
  <c r="BP67" i="287"/>
  <c r="S73" i="287"/>
  <c r="AA69" i="287" s="1"/>
  <c r="AK69" i="287" s="1"/>
  <c r="P84" i="287"/>
  <c r="Z81" i="287" s="1"/>
  <c r="X84" i="287"/>
  <c r="AB81" i="287" s="1"/>
  <c r="AL81" i="287" s="1"/>
  <c r="AW81" i="287" s="1"/>
  <c r="N95" i="287"/>
  <c r="Z90" i="287" s="1"/>
  <c r="V95" i="287"/>
  <c r="AB90" i="287" s="1"/>
  <c r="AL90" i="287" s="1"/>
  <c r="AW90" i="287" s="1"/>
  <c r="S95" i="287"/>
  <c r="AA91" i="287" s="1"/>
  <c r="BP90" i="287"/>
  <c r="Q18" i="288"/>
  <c r="AA12" i="288" s="1"/>
  <c r="AK12" i="288" s="1"/>
  <c r="P18" i="288"/>
  <c r="Z15" i="288" s="1"/>
  <c r="X18" i="288"/>
  <c r="AB15" i="288" s="1"/>
  <c r="AL15" i="288" s="1"/>
  <c r="AW15" i="288" s="1"/>
  <c r="M29" i="288"/>
  <c r="Z23" i="288" s="1"/>
  <c r="U29" i="288"/>
  <c r="AB23" i="288" s="1"/>
  <c r="AL23" i="288" s="1"/>
  <c r="AW23" i="288" s="1"/>
  <c r="S29" i="288"/>
  <c r="AA25" i="288" s="1"/>
  <c r="AK25" i="288" s="1"/>
  <c r="M40" i="288"/>
  <c r="Z34" i="288" s="1"/>
  <c r="U40" i="288"/>
  <c r="AB34" i="288" s="1"/>
  <c r="AL34" i="288" s="1"/>
  <c r="AW34" i="288" s="1"/>
  <c r="O40" i="288"/>
  <c r="Z36" i="288" s="1"/>
  <c r="W40" i="288"/>
  <c r="AB36" i="288" s="1"/>
  <c r="AL36" i="288" s="1"/>
  <c r="AW36" i="288" s="1"/>
  <c r="N51" i="288"/>
  <c r="Z46" i="288" s="1"/>
  <c r="V51" i="288"/>
  <c r="AB46" i="288" s="1"/>
  <c r="AL46" i="288" s="1"/>
  <c r="AW46" i="288" s="1"/>
  <c r="S51" i="288"/>
  <c r="AA47" i="288" s="1"/>
  <c r="Q62" i="288"/>
  <c r="AA56" i="288" s="1"/>
  <c r="AK56" i="288" s="1"/>
  <c r="BP56" i="288"/>
  <c r="S62" i="288"/>
  <c r="AA58" i="288" s="1"/>
  <c r="Q73" i="288"/>
  <c r="AA67" i="288" s="1"/>
  <c r="S73" i="288"/>
  <c r="AA69" i="288" s="1"/>
  <c r="AK69" i="288" s="1"/>
  <c r="C39" i="290"/>
  <c r="C37" i="290"/>
  <c r="H38" i="290"/>
  <c r="AI37" i="290"/>
  <c r="AI35" i="290"/>
  <c r="C69" i="290"/>
  <c r="AI67" i="290"/>
  <c r="CK29" i="266"/>
  <c r="S84" i="266"/>
  <c r="AA80" i="266" s="1"/>
  <c r="BP89" i="266"/>
  <c r="T95" i="266"/>
  <c r="AA92" i="266" s="1"/>
  <c r="CK29" i="272"/>
  <c r="CQ32" i="272" s="1"/>
  <c r="S84" i="272"/>
  <c r="AA80" i="272" s="1"/>
  <c r="BP89" i="272"/>
  <c r="BP35" i="273"/>
  <c r="O51" i="273"/>
  <c r="Z47" i="273" s="1"/>
  <c r="AE47" i="273" s="1"/>
  <c r="W51" i="273"/>
  <c r="AB47" i="273" s="1"/>
  <c r="AL47" i="273" s="1"/>
  <c r="AW47" i="273" s="1"/>
  <c r="S84" i="273"/>
  <c r="AA80" i="273" s="1"/>
  <c r="W51" i="274"/>
  <c r="AB47" i="274" s="1"/>
  <c r="AL47" i="274" s="1"/>
  <c r="AW47" i="274" s="1"/>
  <c r="P73" i="275"/>
  <c r="Z70" i="275" s="1"/>
  <c r="AJ70" i="275" s="1"/>
  <c r="X73" i="275"/>
  <c r="AB70" i="275" s="1"/>
  <c r="AL70" i="275" s="1"/>
  <c r="AW70" i="275" s="1"/>
  <c r="W95" i="275"/>
  <c r="AB91" i="275" s="1"/>
  <c r="AL91" i="275" s="1"/>
  <c r="AW91" i="275" s="1"/>
  <c r="O84" i="276"/>
  <c r="Z80" i="276" s="1"/>
  <c r="W84" i="276"/>
  <c r="AB80" i="276" s="1"/>
  <c r="AL80" i="276" s="1"/>
  <c r="AW80" i="276" s="1"/>
  <c r="O95" i="276"/>
  <c r="Z91" i="276" s="1"/>
  <c r="W95" i="276"/>
  <c r="AB91" i="276" s="1"/>
  <c r="AL91" i="276" s="1"/>
  <c r="AW91" i="276" s="1"/>
  <c r="BP35" i="277"/>
  <c r="T40" i="278"/>
  <c r="AA37" i="278" s="1"/>
  <c r="AK37" i="278" s="1"/>
  <c r="P62" i="278"/>
  <c r="Z59" i="278" s="1"/>
  <c r="X62" i="278"/>
  <c r="AB59" i="278" s="1"/>
  <c r="AL59" i="278" s="1"/>
  <c r="AW59" i="278" s="1"/>
  <c r="P73" i="278"/>
  <c r="Z70" i="278" s="1"/>
  <c r="X73" i="278"/>
  <c r="AB70" i="278" s="1"/>
  <c r="AL70" i="278" s="1"/>
  <c r="AW70" i="278" s="1"/>
  <c r="P95" i="278"/>
  <c r="Z92" i="278" s="1"/>
  <c r="X95" i="278"/>
  <c r="AB92" i="278" s="1"/>
  <c r="AL92" i="278" s="1"/>
  <c r="AW92" i="278" s="1"/>
  <c r="O84" i="279"/>
  <c r="Z80" i="279" s="1"/>
  <c r="W84" i="279"/>
  <c r="AB80" i="279" s="1"/>
  <c r="AL80" i="279" s="1"/>
  <c r="AW80" i="279" s="1"/>
  <c r="BP89" i="280"/>
  <c r="BP78" i="281"/>
  <c r="CK29" i="285"/>
  <c r="CK29" i="286"/>
  <c r="CQ32" i="286" s="1"/>
  <c r="CK29" i="287"/>
  <c r="CK29" i="288"/>
  <c r="C17" i="290"/>
  <c r="C15" i="290"/>
  <c r="H16" i="290"/>
  <c r="AI15" i="290"/>
  <c r="AI13" i="290"/>
  <c r="P84" i="290"/>
  <c r="Z81" i="290" s="1"/>
  <c r="X84" i="290"/>
  <c r="AB81" i="290" s="1"/>
  <c r="AI13" i="292"/>
  <c r="AT13" i="292" s="1"/>
  <c r="AI23" i="292"/>
  <c r="C25" i="292"/>
  <c r="C27" i="292"/>
  <c r="CK29" i="295"/>
  <c r="P51" i="289"/>
  <c r="Z48" i="289" s="1"/>
  <c r="X51" i="289"/>
  <c r="AB48" i="289" s="1"/>
  <c r="AL48" i="289" s="1"/>
  <c r="AW48" i="289" s="1"/>
  <c r="P95" i="289"/>
  <c r="Z92" i="289" s="1"/>
  <c r="X95" i="289"/>
  <c r="AB92" i="289" s="1"/>
  <c r="AL92" i="289" s="1"/>
  <c r="AW92" i="289" s="1"/>
  <c r="BP12" i="290"/>
  <c r="Q29" i="290"/>
  <c r="AA23" i="290" s="1"/>
  <c r="AK23" i="290" s="1"/>
  <c r="R40" i="290"/>
  <c r="AA35" i="290" s="1"/>
  <c r="BP34" i="290"/>
  <c r="Q51" i="290"/>
  <c r="AA45" i="290" s="1"/>
  <c r="P62" i="290"/>
  <c r="Z59" i="290" s="1"/>
  <c r="X62" i="290"/>
  <c r="AB59" i="290" s="1"/>
  <c r="AL59" i="290" s="1"/>
  <c r="AW59" i="290" s="1"/>
  <c r="H69" i="290"/>
  <c r="C70" i="290"/>
  <c r="C82" i="290"/>
  <c r="R95" i="290"/>
  <c r="AA90" i="290" s="1"/>
  <c r="AC90" i="290" s="1"/>
  <c r="O95" i="290"/>
  <c r="Z91" i="290" s="1"/>
  <c r="W95" i="290"/>
  <c r="AB91" i="290" s="1"/>
  <c r="AL91" i="290" s="1"/>
  <c r="AW91" i="290" s="1"/>
  <c r="H14" i="291"/>
  <c r="BP14" i="291"/>
  <c r="N29" i="291"/>
  <c r="Z24" i="291" s="1"/>
  <c r="V29" i="291"/>
  <c r="AB24" i="291" s="1"/>
  <c r="AL24" i="291" s="1"/>
  <c r="AW24" i="291" s="1"/>
  <c r="CK30" i="291"/>
  <c r="H26" i="291"/>
  <c r="N40" i="291"/>
  <c r="Z35" i="291" s="1"/>
  <c r="V40" i="291"/>
  <c r="AB35" i="291" s="1"/>
  <c r="AL35" i="291" s="1"/>
  <c r="AW35" i="291" s="1"/>
  <c r="H36" i="291"/>
  <c r="H61" i="291"/>
  <c r="M73" i="291"/>
  <c r="Z67" i="291" s="1"/>
  <c r="U73" i="291"/>
  <c r="AB67" i="291" s="1"/>
  <c r="AL67" i="291" s="1"/>
  <c r="AW67" i="291" s="1"/>
  <c r="N62" i="292"/>
  <c r="Z57" i="292" s="1"/>
  <c r="V62" i="292"/>
  <c r="AB57" i="292" s="1"/>
  <c r="AL57" i="292" s="1"/>
  <c r="AW57" i="292" s="1"/>
  <c r="P84" i="288"/>
  <c r="Z81" i="288" s="1"/>
  <c r="X84" i="288"/>
  <c r="AB81" i="288" s="1"/>
  <c r="AL81" i="288" s="1"/>
  <c r="AW81" i="288" s="1"/>
  <c r="S95" i="288"/>
  <c r="AA91" i="288" s="1"/>
  <c r="AK91" i="288" s="1"/>
  <c r="Q18" i="289"/>
  <c r="AA12" i="289" s="1"/>
  <c r="S18" i="289"/>
  <c r="AA14" i="289" s="1"/>
  <c r="S29" i="289"/>
  <c r="AA25" i="289" s="1"/>
  <c r="M40" i="289"/>
  <c r="Z34" i="289" s="1"/>
  <c r="U40" i="289"/>
  <c r="AB34" i="289" s="1"/>
  <c r="AL34" i="289" s="1"/>
  <c r="AW34" i="289" s="1"/>
  <c r="O40" i="289"/>
  <c r="Z36" i="289" s="1"/>
  <c r="W40" i="289"/>
  <c r="AB36" i="289" s="1"/>
  <c r="AL36" i="289" s="1"/>
  <c r="AW36" i="289" s="1"/>
  <c r="N51" i="289"/>
  <c r="Z46" i="289" s="1"/>
  <c r="AE46" i="289" s="1"/>
  <c r="V51" i="289"/>
  <c r="AB46" i="289" s="1"/>
  <c r="AL46" i="289" s="1"/>
  <c r="AW46" i="289" s="1"/>
  <c r="S51" i="289"/>
  <c r="AA47" i="289" s="1"/>
  <c r="Q62" i="289"/>
  <c r="AA56" i="289" s="1"/>
  <c r="S62" i="289"/>
  <c r="AA58" i="289" s="1"/>
  <c r="AK58" i="289" s="1"/>
  <c r="Q73" i="289"/>
  <c r="AA67" i="289" s="1"/>
  <c r="S73" i="289"/>
  <c r="AA69" i="289" s="1"/>
  <c r="P84" i="289"/>
  <c r="Z81" i="289" s="1"/>
  <c r="X84" i="289"/>
  <c r="AB81" i="289" s="1"/>
  <c r="AL81" i="289" s="1"/>
  <c r="AW81" i="289" s="1"/>
  <c r="S95" i="289"/>
  <c r="AA91" i="289" s="1"/>
  <c r="M18" i="290"/>
  <c r="Z12" i="290" s="1"/>
  <c r="U18" i="290"/>
  <c r="AB12" i="290" s="1"/>
  <c r="AL12" i="290" s="1"/>
  <c r="AW12" i="290" s="1"/>
  <c r="R29" i="290"/>
  <c r="AA24" i="290" s="1"/>
  <c r="O29" i="290"/>
  <c r="Z25" i="290" s="1"/>
  <c r="W29" i="290"/>
  <c r="AB25" i="290" s="1"/>
  <c r="AL25" i="290" s="1"/>
  <c r="AW25" i="290" s="1"/>
  <c r="M40" i="290"/>
  <c r="Z34" i="290" s="1"/>
  <c r="U40" i="290"/>
  <c r="AB34" i="290" s="1"/>
  <c r="R51" i="290"/>
  <c r="AA46" i="290" s="1"/>
  <c r="AC46" i="290" s="1"/>
  <c r="Q62" i="290"/>
  <c r="AA56" i="290" s="1"/>
  <c r="S62" i="290"/>
  <c r="AA58" i="290" s="1"/>
  <c r="R73" i="290"/>
  <c r="AA68" i="290" s="1"/>
  <c r="S73" i="290"/>
  <c r="AA69" i="290" s="1"/>
  <c r="Q84" i="290"/>
  <c r="AA78" i="290" s="1"/>
  <c r="BP78" i="290"/>
  <c r="H81" i="290"/>
  <c r="M95" i="290"/>
  <c r="Z89" i="290" s="1"/>
  <c r="U95" i="290"/>
  <c r="AB89" i="290" s="1"/>
  <c r="AL89" i="290" s="1"/>
  <c r="AW89" i="290" s="1"/>
  <c r="P95" i="290"/>
  <c r="Z92" i="290" s="1"/>
  <c r="X95" i="290"/>
  <c r="AB92" i="290" s="1"/>
  <c r="Q18" i="291"/>
  <c r="AA12" i="291" s="1"/>
  <c r="AK12" i="291" s="1"/>
  <c r="AO22" i="291"/>
  <c r="Q29" i="291"/>
  <c r="AA23" i="291" s="1"/>
  <c r="T29" i="291"/>
  <c r="AA26" i="291" s="1"/>
  <c r="Q40" i="291"/>
  <c r="AA34" i="291" s="1"/>
  <c r="AK34" i="291" s="1"/>
  <c r="BP35" i="291"/>
  <c r="N51" i="291"/>
  <c r="Z46" i="291" s="1"/>
  <c r="V51" i="291"/>
  <c r="AB46" i="291" s="1"/>
  <c r="AL46" i="291" s="1"/>
  <c r="AW46" i="291" s="1"/>
  <c r="R62" i="291"/>
  <c r="AA57" i="291" s="1"/>
  <c r="AC57" i="291" s="1"/>
  <c r="S62" i="291"/>
  <c r="AA58" i="291" s="1"/>
  <c r="P73" i="291"/>
  <c r="Z70" i="291" s="1"/>
  <c r="X73" i="291"/>
  <c r="AB70" i="291" s="1"/>
  <c r="C69" i="291"/>
  <c r="R73" i="291"/>
  <c r="AA68" i="291" s="1"/>
  <c r="N84" i="291"/>
  <c r="Z79" i="291" s="1"/>
  <c r="V84" i="291"/>
  <c r="AB79" i="291" s="1"/>
  <c r="M18" i="292"/>
  <c r="Z12" i="292" s="1"/>
  <c r="AD13" i="292" s="1"/>
  <c r="U18" i="292"/>
  <c r="AB12" i="292" s="1"/>
  <c r="AL12" i="292" s="1"/>
  <c r="AW12" i="292" s="1"/>
  <c r="O18" i="292"/>
  <c r="Z14" i="292" s="1"/>
  <c r="W18" i="292"/>
  <c r="AB14" i="292" s="1"/>
  <c r="AL14" i="292" s="1"/>
  <c r="AW14" i="292" s="1"/>
  <c r="C15" i="292"/>
  <c r="AI15" i="292"/>
  <c r="AT15" i="292" s="1"/>
  <c r="CK29" i="292"/>
  <c r="H28" i="292"/>
  <c r="AI25" i="292"/>
  <c r="P29" i="292"/>
  <c r="Z26" i="292" s="1"/>
  <c r="X29" i="292"/>
  <c r="AB26" i="292" s="1"/>
  <c r="AL26" i="292" s="1"/>
  <c r="AW26" i="292" s="1"/>
  <c r="CK30" i="292"/>
  <c r="S51" i="292"/>
  <c r="AA47" i="292" s="1"/>
  <c r="AK47" i="292" s="1"/>
  <c r="H60" i="292"/>
  <c r="Q73" i="292"/>
  <c r="AA67" i="292" s="1"/>
  <c r="BP68" i="292"/>
  <c r="S95" i="292"/>
  <c r="AA91" i="292" s="1"/>
  <c r="AC91" i="292" s="1"/>
  <c r="Q18" i="293"/>
  <c r="AA12" i="293" s="1"/>
  <c r="CK29" i="293"/>
  <c r="T29" i="293"/>
  <c r="AA26" i="293" s="1"/>
  <c r="AK26" i="293" s="1"/>
  <c r="Q51" i="288"/>
  <c r="AA45" i="288" s="1"/>
  <c r="T51" i="288"/>
  <c r="AA48" i="288" s="1"/>
  <c r="T62" i="288"/>
  <c r="AA59" i="288" s="1"/>
  <c r="R73" i="288"/>
  <c r="AA68" i="288" s="1"/>
  <c r="AK68" i="288" s="1"/>
  <c r="T73" i="288"/>
  <c r="AA70" i="288" s="1"/>
  <c r="N84" i="288"/>
  <c r="Z79" i="288" s="1"/>
  <c r="V84" i="288"/>
  <c r="AB79" i="288" s="1"/>
  <c r="AL79" i="288" s="1"/>
  <c r="AW79" i="288" s="1"/>
  <c r="S84" i="288"/>
  <c r="AA80" i="288" s="1"/>
  <c r="AK80" i="288" s="1"/>
  <c r="BP89" i="288"/>
  <c r="T95" i="288"/>
  <c r="AA92" i="288" s="1"/>
  <c r="R18" i="289"/>
  <c r="AA13" i="289" s="1"/>
  <c r="T18" i="289"/>
  <c r="AA15" i="289" s="1"/>
  <c r="AK15" i="289" s="1"/>
  <c r="Q29" i="289"/>
  <c r="AA23" i="289" s="1"/>
  <c r="AK23" i="289" s="1"/>
  <c r="T29" i="289"/>
  <c r="AA26" i="289" s="1"/>
  <c r="N40" i="289"/>
  <c r="Z35" i="289" s="1"/>
  <c r="V40" i="289"/>
  <c r="AB35" i="289" s="1"/>
  <c r="AL35" i="289" s="1"/>
  <c r="AW35" i="289" s="1"/>
  <c r="P40" i="289"/>
  <c r="Z37" i="289" s="1"/>
  <c r="X40" i="289"/>
  <c r="AB37" i="289" s="1"/>
  <c r="AL37" i="289" s="1"/>
  <c r="AW37" i="289" s="1"/>
  <c r="Q51" i="289"/>
  <c r="AA45" i="289" s="1"/>
  <c r="T51" i="289"/>
  <c r="AA48" i="289" s="1"/>
  <c r="AC48" i="289" s="1"/>
  <c r="T62" i="289"/>
  <c r="AA59" i="289" s="1"/>
  <c r="R73" i="289"/>
  <c r="AA68" i="289" s="1"/>
  <c r="T73" i="289"/>
  <c r="AA70" i="289" s="1"/>
  <c r="N84" i="289"/>
  <c r="Z79" i="289" s="1"/>
  <c r="AJ79" i="289" s="1"/>
  <c r="V84" i="289"/>
  <c r="AB79" i="289" s="1"/>
  <c r="AL79" i="289" s="1"/>
  <c r="AW79" i="289" s="1"/>
  <c r="S84" i="289"/>
  <c r="AA80" i="289" s="1"/>
  <c r="T95" i="289"/>
  <c r="AA92" i="289" s="1"/>
  <c r="N18" i="290"/>
  <c r="Z13" i="290" s="1"/>
  <c r="V18" i="290"/>
  <c r="AB13" i="290" s="1"/>
  <c r="AL13" i="290" s="1"/>
  <c r="AW13" i="290" s="1"/>
  <c r="P18" i="290"/>
  <c r="Z15" i="290" s="1"/>
  <c r="X18" i="290"/>
  <c r="AB15" i="290" s="1"/>
  <c r="AL15" i="290" s="1"/>
  <c r="AW15" i="290" s="1"/>
  <c r="AP22" i="290"/>
  <c r="M29" i="290"/>
  <c r="Z23" i="290" s="1"/>
  <c r="U29" i="290"/>
  <c r="AB23" i="290" s="1"/>
  <c r="AL23" i="290" s="1"/>
  <c r="AW23" i="290" s="1"/>
  <c r="P29" i="290"/>
  <c r="Z26" i="290" s="1"/>
  <c r="X29" i="290"/>
  <c r="AB26" i="290" s="1"/>
  <c r="AL26" i="290" s="1"/>
  <c r="N40" i="290"/>
  <c r="Z35" i="290" s="1"/>
  <c r="V40" i="290"/>
  <c r="AB35" i="290" s="1"/>
  <c r="AL35" i="290" s="1"/>
  <c r="AW35" i="290" s="1"/>
  <c r="P40" i="290"/>
  <c r="Z37" i="290" s="1"/>
  <c r="X40" i="290"/>
  <c r="AB37" i="290" s="1"/>
  <c r="M51" i="290"/>
  <c r="Z45" i="290" s="1"/>
  <c r="AJ45" i="290" s="1"/>
  <c r="U51" i="290"/>
  <c r="AB45" i="290" s="1"/>
  <c r="AL45" i="290" s="1"/>
  <c r="AW45" i="290" s="1"/>
  <c r="O51" i="290"/>
  <c r="Z47" i="290" s="1"/>
  <c r="W51" i="290"/>
  <c r="AB47" i="290" s="1"/>
  <c r="AL47" i="290" s="1"/>
  <c r="T62" i="290"/>
  <c r="AA59" i="290" s="1"/>
  <c r="AK59" i="290" s="1"/>
  <c r="AI59" i="290"/>
  <c r="AQ55" i="290" s="1"/>
  <c r="C80" i="290"/>
  <c r="N95" i="290"/>
  <c r="Z90" i="290" s="1"/>
  <c r="V95" i="290"/>
  <c r="AB90" i="290" s="1"/>
  <c r="AL90" i="290" s="1"/>
  <c r="AW90" i="290" s="1"/>
  <c r="S95" i="290"/>
  <c r="AA91" i="290" s="1"/>
  <c r="R18" i="291"/>
  <c r="AA13" i="291" s="1"/>
  <c r="T18" i="291"/>
  <c r="AA15" i="291" s="1"/>
  <c r="AC15" i="291" s="1"/>
  <c r="AQ22" i="291"/>
  <c r="R29" i="291"/>
  <c r="AA24" i="291" s="1"/>
  <c r="O29" i="291"/>
  <c r="Z25" i="291" s="1"/>
  <c r="W29" i="291"/>
  <c r="AB25" i="291" s="1"/>
  <c r="R40" i="291"/>
  <c r="AA35" i="291" s="1"/>
  <c r="AK35" i="291" s="1"/>
  <c r="T40" i="291"/>
  <c r="AA37" i="291" s="1"/>
  <c r="Q51" i="291"/>
  <c r="AA45" i="291" s="1"/>
  <c r="T51" i="291"/>
  <c r="AA48" i="291" s="1"/>
  <c r="AI48" i="291"/>
  <c r="T62" i="291"/>
  <c r="AA59" i="291" s="1"/>
  <c r="Q73" i="291"/>
  <c r="AA67" i="291" s="1"/>
  <c r="AI70" i="291"/>
  <c r="H71" i="291"/>
  <c r="H93" i="291"/>
  <c r="AI92" i="291"/>
  <c r="AT92" i="291" s="1"/>
  <c r="S95" i="291"/>
  <c r="AA91" i="291" s="1"/>
  <c r="AK91" i="291" s="1"/>
  <c r="C39" i="292"/>
  <c r="C37" i="292"/>
  <c r="H38" i="292"/>
  <c r="AI37" i="292"/>
  <c r="AI35" i="292"/>
  <c r="H71" i="295"/>
  <c r="H70" i="295"/>
  <c r="S73" i="295"/>
  <c r="AA69" i="295" s="1"/>
  <c r="CK29" i="298"/>
  <c r="CQ32" i="298" s="1"/>
  <c r="V73" i="291"/>
  <c r="AB68" i="291" s="1"/>
  <c r="AL68" i="291" s="1"/>
  <c r="AW68" i="291" s="1"/>
  <c r="T84" i="291"/>
  <c r="AA81" i="291" s="1"/>
  <c r="C81" i="291"/>
  <c r="M95" i="291"/>
  <c r="Z89" i="291" s="1"/>
  <c r="AD89" i="291" s="1"/>
  <c r="U95" i="291"/>
  <c r="AB89" i="291" s="1"/>
  <c r="AL89" i="291" s="1"/>
  <c r="AW89" i="291" s="1"/>
  <c r="P95" i="291"/>
  <c r="Z92" i="291" s="1"/>
  <c r="X95" i="291"/>
  <c r="AB92" i="291" s="1"/>
  <c r="C94" i="291"/>
  <c r="N18" i="292"/>
  <c r="Z13" i="292" s="1"/>
  <c r="V18" i="292"/>
  <c r="AB13" i="292" s="1"/>
  <c r="AL13" i="292" s="1"/>
  <c r="AW13" i="292" s="1"/>
  <c r="M29" i="292"/>
  <c r="Z23" i="292" s="1"/>
  <c r="U29" i="292"/>
  <c r="AB23" i="292" s="1"/>
  <c r="AL23" i="292" s="1"/>
  <c r="AW23" i="292" s="1"/>
  <c r="S29" i="292"/>
  <c r="AA25" i="292" s="1"/>
  <c r="BP24" i="292"/>
  <c r="R40" i="292"/>
  <c r="AA35" i="292" s="1"/>
  <c r="T40" i="292"/>
  <c r="AA37" i="292" s="1"/>
  <c r="BP35" i="292"/>
  <c r="C50" i="292"/>
  <c r="P73" i="292"/>
  <c r="Z70" i="292" s="1"/>
  <c r="X73" i="292"/>
  <c r="AB70" i="292" s="1"/>
  <c r="AL70" i="292" s="1"/>
  <c r="AW70" i="292" s="1"/>
  <c r="R84" i="292"/>
  <c r="AA79" i="292" s="1"/>
  <c r="P95" i="292"/>
  <c r="Z92" i="292" s="1"/>
  <c r="X95" i="292"/>
  <c r="AB92" i="292" s="1"/>
  <c r="N18" i="293"/>
  <c r="Z13" i="293" s="1"/>
  <c r="AE13" i="293" s="1"/>
  <c r="V18" i="293"/>
  <c r="AB13" i="293" s="1"/>
  <c r="AL13" i="293" s="1"/>
  <c r="AW13" i="293" s="1"/>
  <c r="P18" i="293"/>
  <c r="Z15" i="293" s="1"/>
  <c r="X18" i="293"/>
  <c r="AB15" i="293" s="1"/>
  <c r="AL15" i="293" s="1"/>
  <c r="AW15" i="293" s="1"/>
  <c r="M29" i="293"/>
  <c r="Z23" i="293" s="1"/>
  <c r="AE23" i="293" s="1"/>
  <c r="U29" i="293"/>
  <c r="AB23" i="293" s="1"/>
  <c r="AL23" i="293" s="1"/>
  <c r="AW23" i="293" s="1"/>
  <c r="S29" i="293"/>
  <c r="AA25" i="293" s="1"/>
  <c r="O40" i="293"/>
  <c r="Z36" i="293" s="1"/>
  <c r="W40" i="293"/>
  <c r="AB36" i="293" s="1"/>
  <c r="AL36" i="293" s="1"/>
  <c r="AW36" i="293" s="1"/>
  <c r="N51" i="293"/>
  <c r="Z46" i="293" s="1"/>
  <c r="V51" i="293"/>
  <c r="AB46" i="293" s="1"/>
  <c r="AL46" i="293" s="1"/>
  <c r="AW46" i="293" s="1"/>
  <c r="BP46" i="293"/>
  <c r="Q62" i="293"/>
  <c r="AA56" i="293" s="1"/>
  <c r="AK56" i="293" s="1"/>
  <c r="S62" i="293"/>
  <c r="AA58" i="293" s="1"/>
  <c r="S73" i="293"/>
  <c r="AA69" i="293" s="1"/>
  <c r="P84" i="293"/>
  <c r="Z81" i="293" s="1"/>
  <c r="X84" i="293"/>
  <c r="AB81" i="293" s="1"/>
  <c r="AL81" i="293" s="1"/>
  <c r="AW81" i="293" s="1"/>
  <c r="N95" i="293"/>
  <c r="Z90" i="293" s="1"/>
  <c r="V95" i="293"/>
  <c r="AB90" i="293" s="1"/>
  <c r="AL90" i="293" s="1"/>
  <c r="AW90" i="293" s="1"/>
  <c r="Q18" i="294"/>
  <c r="AA12" i="294" s="1"/>
  <c r="S18" i="294"/>
  <c r="AA14" i="294" s="1"/>
  <c r="AK14" i="294" s="1"/>
  <c r="N29" i="294"/>
  <c r="Z24" i="294" s="1"/>
  <c r="V29" i="294"/>
  <c r="AB24" i="294" s="1"/>
  <c r="AL24" i="294" s="1"/>
  <c r="AW24" i="294" s="1"/>
  <c r="CK29" i="294"/>
  <c r="P40" i="294"/>
  <c r="Z37" i="294" s="1"/>
  <c r="AJ37" i="294" s="1"/>
  <c r="X40" i="294"/>
  <c r="AB37" i="294" s="1"/>
  <c r="AL37" i="294" s="1"/>
  <c r="AW37" i="294" s="1"/>
  <c r="Q51" i="294"/>
  <c r="AA45" i="294" s="1"/>
  <c r="T51" i="294"/>
  <c r="AA48" i="294" s="1"/>
  <c r="T62" i="294"/>
  <c r="AA59" i="294" s="1"/>
  <c r="AK59" i="294" s="1"/>
  <c r="T73" i="294"/>
  <c r="AA70" i="294" s="1"/>
  <c r="N84" i="294"/>
  <c r="Z79" i="294" s="1"/>
  <c r="V84" i="294"/>
  <c r="AB79" i="294" s="1"/>
  <c r="AL79" i="294" s="1"/>
  <c r="AW79" i="294" s="1"/>
  <c r="BP79" i="294"/>
  <c r="T95" i="294"/>
  <c r="AA92" i="294" s="1"/>
  <c r="R18" i="295"/>
  <c r="AA13" i="295" s="1"/>
  <c r="T18" i="295"/>
  <c r="AA15" i="295" s="1"/>
  <c r="AK15" i="295" s="1"/>
  <c r="Q29" i="295"/>
  <c r="AA23" i="295" s="1"/>
  <c r="AK23" i="295" s="1"/>
  <c r="BP23" i="295"/>
  <c r="O29" i="295"/>
  <c r="Z25" i="295" s="1"/>
  <c r="W29" i="295"/>
  <c r="AB25" i="295" s="1"/>
  <c r="BP34" i="295"/>
  <c r="S40" i="295"/>
  <c r="AA36" i="295" s="1"/>
  <c r="R51" i="295"/>
  <c r="AA46" i="295" s="1"/>
  <c r="O62" i="295"/>
  <c r="Z58" i="295" s="1"/>
  <c r="W62" i="295"/>
  <c r="AB58" i="295" s="1"/>
  <c r="AL58" i="295" s="1"/>
  <c r="AW58" i="295" s="1"/>
  <c r="AI58" i="295"/>
  <c r="AT58" i="295" s="1"/>
  <c r="T73" i="295"/>
  <c r="AA70" i="295" s="1"/>
  <c r="R84" i="295"/>
  <c r="AA79" i="295" s="1"/>
  <c r="AK79" i="295" s="1"/>
  <c r="P95" i="295"/>
  <c r="Z92" i="295" s="1"/>
  <c r="AF91" i="295" s="1"/>
  <c r="X95" i="295"/>
  <c r="AB92" i="295" s="1"/>
  <c r="AL92" i="295" s="1"/>
  <c r="AW92" i="295" s="1"/>
  <c r="N18" i="296"/>
  <c r="Z13" i="296" s="1"/>
  <c r="V18" i="296"/>
  <c r="AB13" i="296" s="1"/>
  <c r="AL13" i="296" s="1"/>
  <c r="AW13" i="296" s="1"/>
  <c r="M29" i="296"/>
  <c r="Z23" i="296" s="1"/>
  <c r="AD23" i="296" s="1"/>
  <c r="U29" i="296"/>
  <c r="AB23" i="296" s="1"/>
  <c r="AL23" i="296" s="1"/>
  <c r="AW23" i="296" s="1"/>
  <c r="BP24" i="296"/>
  <c r="N95" i="296"/>
  <c r="Z90" i="296" s="1"/>
  <c r="V95" i="296"/>
  <c r="AB90" i="296" s="1"/>
  <c r="AL90" i="296" s="1"/>
  <c r="AW90" i="296" s="1"/>
  <c r="N40" i="293"/>
  <c r="Z35" i="293" s="1"/>
  <c r="V40" i="293"/>
  <c r="AB35" i="293" s="1"/>
  <c r="AL35" i="293" s="1"/>
  <c r="AW35" i="293" s="1"/>
  <c r="BP45" i="293"/>
  <c r="BP51" i="293" s="1"/>
  <c r="T51" i="293"/>
  <c r="AA48" i="293" s="1"/>
  <c r="AK48" i="293" s="1"/>
  <c r="R73" i="293"/>
  <c r="AA68" i="293" s="1"/>
  <c r="S84" i="293"/>
  <c r="AA80" i="293" s="1"/>
  <c r="Q29" i="294"/>
  <c r="AA23" i="294" s="1"/>
  <c r="Q40" i="294"/>
  <c r="AA34" i="294" s="1"/>
  <c r="AK34" i="294" s="1"/>
  <c r="O51" i="294"/>
  <c r="Z47" i="294" s="1"/>
  <c r="W51" i="294"/>
  <c r="AB47" i="294" s="1"/>
  <c r="AL47" i="294" s="1"/>
  <c r="AW47" i="294" s="1"/>
  <c r="M62" i="294"/>
  <c r="Z56" i="294" s="1"/>
  <c r="U62" i="294"/>
  <c r="AB56" i="294" s="1"/>
  <c r="AL56" i="294" s="1"/>
  <c r="AW56" i="294" s="1"/>
  <c r="O62" i="294"/>
  <c r="Z58" i="294" s="1"/>
  <c r="W62" i="294"/>
  <c r="AB58" i="294" s="1"/>
  <c r="AL58" i="294" s="1"/>
  <c r="AW58" i="294" s="1"/>
  <c r="M73" i="294"/>
  <c r="Z67" i="294" s="1"/>
  <c r="U73" i="294"/>
  <c r="AB67" i="294" s="1"/>
  <c r="AL67" i="294" s="1"/>
  <c r="AW67" i="294" s="1"/>
  <c r="O95" i="294"/>
  <c r="Z91" i="294" s="1"/>
  <c r="W95" i="294"/>
  <c r="AB91" i="294" s="1"/>
  <c r="AL91" i="294" s="1"/>
  <c r="AW91" i="294" s="1"/>
  <c r="M18" i="295"/>
  <c r="Z12" i="295" s="1"/>
  <c r="U18" i="295"/>
  <c r="AB12" i="295" s="1"/>
  <c r="AL12" i="295" s="1"/>
  <c r="AW12" i="295" s="1"/>
  <c r="P29" i="295"/>
  <c r="Z26" i="295" s="1"/>
  <c r="X29" i="295"/>
  <c r="AB26" i="295" s="1"/>
  <c r="AL26" i="295" s="1"/>
  <c r="AW26" i="295" s="1"/>
  <c r="R40" i="295"/>
  <c r="AA35" i="295" s="1"/>
  <c r="AK35" i="295" s="1"/>
  <c r="P51" i="295"/>
  <c r="Z48" i="295" s="1"/>
  <c r="AF48" i="295" s="1"/>
  <c r="X51" i="295"/>
  <c r="AB48" i="295" s="1"/>
  <c r="AL48" i="295" s="1"/>
  <c r="AW48" i="295" s="1"/>
  <c r="P62" i="295"/>
  <c r="Z59" i="295" s="1"/>
  <c r="X62" i="295"/>
  <c r="AB59" i="295" s="1"/>
  <c r="M73" i="295"/>
  <c r="Z67" i="295" s="1"/>
  <c r="AJ67" i="295" s="1"/>
  <c r="U73" i="295"/>
  <c r="AB67" i="295" s="1"/>
  <c r="AL67" i="295" s="1"/>
  <c r="AW67" i="295" s="1"/>
  <c r="O73" i="295"/>
  <c r="Z69" i="295" s="1"/>
  <c r="W73" i="295"/>
  <c r="AB69" i="295" s="1"/>
  <c r="AL69" i="295" s="1"/>
  <c r="AW69" i="295" s="1"/>
  <c r="S95" i="295"/>
  <c r="AA91" i="295" s="1"/>
  <c r="AK91" i="295" s="1"/>
  <c r="CK29" i="296"/>
  <c r="Q29" i="297"/>
  <c r="AA23" i="297" s="1"/>
  <c r="BP23" i="297"/>
  <c r="Q40" i="297"/>
  <c r="AA34" i="297" s="1"/>
  <c r="AK34" i="297" s="1"/>
  <c r="BP34" i="297"/>
  <c r="O51" i="297"/>
  <c r="Z47" i="297" s="1"/>
  <c r="W51" i="297"/>
  <c r="AB47" i="297" s="1"/>
  <c r="AL47" i="297" s="1"/>
  <c r="AW47" i="297" s="1"/>
  <c r="M62" i="297"/>
  <c r="Z56" i="297" s="1"/>
  <c r="AE56" i="297" s="1"/>
  <c r="U62" i="297"/>
  <c r="AB56" i="297" s="1"/>
  <c r="AL56" i="297" s="1"/>
  <c r="AW56" i="297" s="1"/>
  <c r="O62" i="297"/>
  <c r="Z58" i="297" s="1"/>
  <c r="W62" i="297"/>
  <c r="AB58" i="297" s="1"/>
  <c r="AL58" i="297" s="1"/>
  <c r="AW58" i="297" s="1"/>
  <c r="M73" i="297"/>
  <c r="Z67" i="297" s="1"/>
  <c r="AJ67" i="297" s="1"/>
  <c r="U73" i="297"/>
  <c r="AB67" i="297" s="1"/>
  <c r="AL67" i="297" s="1"/>
  <c r="AW67" i="297" s="1"/>
  <c r="O95" i="297"/>
  <c r="Z91" i="297" s="1"/>
  <c r="W95" i="297"/>
  <c r="AB91" i="297" s="1"/>
  <c r="AL91" i="297" s="1"/>
  <c r="AW91" i="297" s="1"/>
  <c r="M18" i="298"/>
  <c r="Z12" i="298" s="1"/>
  <c r="AJ12" i="298" s="1"/>
  <c r="U18" i="298"/>
  <c r="AB12" i="298" s="1"/>
  <c r="AL12" i="298" s="1"/>
  <c r="AW12" i="298" s="1"/>
  <c r="P29" i="298"/>
  <c r="Z26" i="298" s="1"/>
  <c r="X29" i="298"/>
  <c r="AB26" i="298" s="1"/>
  <c r="AL26" i="298" s="1"/>
  <c r="AW26" i="298" s="1"/>
  <c r="R40" i="298"/>
  <c r="AA35" i="298" s="1"/>
  <c r="AC35" i="298" s="1"/>
  <c r="P51" i="298"/>
  <c r="Z48" i="298" s="1"/>
  <c r="X51" i="298"/>
  <c r="AB48" i="298" s="1"/>
  <c r="AL48" i="298" s="1"/>
  <c r="AW48" i="298" s="1"/>
  <c r="N73" i="298"/>
  <c r="Z68" i="298" s="1"/>
  <c r="V73" i="298"/>
  <c r="AB68" i="298" s="1"/>
  <c r="AL68" i="298" s="1"/>
  <c r="AW68" i="298" s="1"/>
  <c r="O84" i="298"/>
  <c r="Z80" i="298" s="1"/>
  <c r="W84" i="298"/>
  <c r="AB80" i="298" s="1"/>
  <c r="AL80" i="298" s="1"/>
  <c r="AW80" i="298" s="1"/>
  <c r="M29" i="299"/>
  <c r="Z23" i="299" s="1"/>
  <c r="U29" i="299"/>
  <c r="AB23" i="299" s="1"/>
  <c r="AL23" i="299" s="1"/>
  <c r="AW23" i="299" s="1"/>
  <c r="M40" i="299"/>
  <c r="Z34" i="299" s="1"/>
  <c r="U40" i="299"/>
  <c r="AB34" i="299" s="1"/>
  <c r="AL34" i="299" s="1"/>
  <c r="AW34" i="299" s="1"/>
  <c r="S51" i="299"/>
  <c r="AA47" i="299" s="1"/>
  <c r="AC47" i="299" s="1"/>
  <c r="Q62" i="299"/>
  <c r="AA56" i="299" s="1"/>
  <c r="AK56" i="299" s="1"/>
  <c r="BP56" i="299"/>
  <c r="S62" i="299"/>
  <c r="AA58" i="299" s="1"/>
  <c r="O84" i="299"/>
  <c r="Z80" i="299" s="1"/>
  <c r="AE80" i="299" s="1"/>
  <c r="W84" i="299"/>
  <c r="AB80" i="299" s="1"/>
  <c r="AL80" i="299" s="1"/>
  <c r="AW80" i="299" s="1"/>
  <c r="P84" i="291"/>
  <c r="Z81" i="291" s="1"/>
  <c r="X84" i="291"/>
  <c r="AB81" i="291" s="1"/>
  <c r="AL81" i="291" s="1"/>
  <c r="AW81" i="291" s="1"/>
  <c r="Q95" i="291"/>
  <c r="AA89" i="291" s="1"/>
  <c r="BP89" i="291"/>
  <c r="T95" i="291"/>
  <c r="AA92" i="291" s="1"/>
  <c r="R18" i="292"/>
  <c r="AA13" i="292" s="1"/>
  <c r="BP13" i="292"/>
  <c r="Q29" i="292"/>
  <c r="AA23" i="292" s="1"/>
  <c r="AK23" i="292" s="1"/>
  <c r="CQ26" i="292"/>
  <c r="O29" i="292"/>
  <c r="Z25" i="292" s="1"/>
  <c r="W29" i="292"/>
  <c r="AB25" i="292" s="1"/>
  <c r="AL25" i="292" s="1"/>
  <c r="AW25" i="292" s="1"/>
  <c r="N40" i="292"/>
  <c r="Z35" i="292" s="1"/>
  <c r="AD34" i="292" s="1"/>
  <c r="V40" i="292"/>
  <c r="AB35" i="292" s="1"/>
  <c r="AL35" i="292" s="1"/>
  <c r="AW35" i="292" s="1"/>
  <c r="P40" i="292"/>
  <c r="Z37" i="292" s="1"/>
  <c r="X40" i="292"/>
  <c r="AB37" i="292" s="1"/>
  <c r="AL37" i="292" s="1"/>
  <c r="AW37" i="292" s="1"/>
  <c r="AI47" i="292"/>
  <c r="T73" i="292"/>
  <c r="AA70" i="292" s="1"/>
  <c r="N84" i="292"/>
  <c r="Z79" i="292" s="1"/>
  <c r="V84" i="292"/>
  <c r="AB79" i="292" s="1"/>
  <c r="BP79" i="292"/>
  <c r="T95" i="292"/>
  <c r="AA92" i="292" s="1"/>
  <c r="R18" i="293"/>
  <c r="AA13" i="293" s="1"/>
  <c r="T18" i="293"/>
  <c r="AA15" i="293" s="1"/>
  <c r="Q29" i="293"/>
  <c r="AA23" i="293" s="1"/>
  <c r="AC23" i="293" s="1"/>
  <c r="BP23" i="293"/>
  <c r="O29" i="293"/>
  <c r="Z25" i="293" s="1"/>
  <c r="W29" i="293"/>
  <c r="AB25" i="293" s="1"/>
  <c r="BP34" i="293"/>
  <c r="BP40" i="293" s="1"/>
  <c r="S40" i="293"/>
  <c r="AA36" i="293" s="1"/>
  <c r="R51" i="293"/>
  <c r="AA46" i="293" s="1"/>
  <c r="M62" i="293"/>
  <c r="Z56" i="293" s="1"/>
  <c r="U62" i="293"/>
  <c r="AB56" i="293" s="1"/>
  <c r="AL56" i="293" s="1"/>
  <c r="AW56" i="293" s="1"/>
  <c r="O62" i="293"/>
  <c r="Z58" i="293" s="1"/>
  <c r="W62" i="293"/>
  <c r="AB58" i="293" s="1"/>
  <c r="AL58" i="293" s="1"/>
  <c r="AW58" i="293" s="1"/>
  <c r="O73" i="293"/>
  <c r="Z69" i="293" s="1"/>
  <c r="W73" i="293"/>
  <c r="AB69" i="293" s="1"/>
  <c r="AL69" i="293" s="1"/>
  <c r="AW69" i="293" s="1"/>
  <c r="BP78" i="293"/>
  <c r="T84" i="293"/>
  <c r="AA81" i="293" s="1"/>
  <c r="R95" i="293"/>
  <c r="AA90" i="293" s="1"/>
  <c r="W95" i="293"/>
  <c r="AB91" i="293" s="1"/>
  <c r="AL91" i="293" s="1"/>
  <c r="AW91" i="293" s="1"/>
  <c r="M18" i="294"/>
  <c r="Z12" i="294" s="1"/>
  <c r="U18" i="294"/>
  <c r="AB12" i="294" s="1"/>
  <c r="AL12" i="294" s="1"/>
  <c r="AW12" i="294" s="1"/>
  <c r="O18" i="294"/>
  <c r="Z14" i="294" s="1"/>
  <c r="W18" i="294"/>
  <c r="AB14" i="294" s="1"/>
  <c r="AL14" i="294" s="1"/>
  <c r="AW14" i="294" s="1"/>
  <c r="R29" i="294"/>
  <c r="AA24" i="294" s="1"/>
  <c r="CK30" i="294"/>
  <c r="T40" i="294"/>
  <c r="AA37" i="294" s="1"/>
  <c r="AK37" i="294" s="1"/>
  <c r="M51" i="294"/>
  <c r="Z45" i="294" s="1"/>
  <c r="AJ45" i="294" s="1"/>
  <c r="U51" i="294"/>
  <c r="AB45" i="294" s="1"/>
  <c r="AL45" i="294" s="1"/>
  <c r="AW45" i="294" s="1"/>
  <c r="P51" i="294"/>
  <c r="Z48" i="294" s="1"/>
  <c r="X51" i="294"/>
  <c r="AB48" i="294" s="1"/>
  <c r="AL48" i="294" s="1"/>
  <c r="AW48" i="294" s="1"/>
  <c r="P62" i="294"/>
  <c r="Z59" i="294" s="1"/>
  <c r="AF59" i="294" s="1"/>
  <c r="X62" i="294"/>
  <c r="AB59" i="294" s="1"/>
  <c r="AL59" i="294" s="1"/>
  <c r="AW59" i="294" s="1"/>
  <c r="P73" i="294"/>
  <c r="Z70" i="294" s="1"/>
  <c r="X73" i="294"/>
  <c r="AB70" i="294" s="1"/>
  <c r="R84" i="294"/>
  <c r="AA79" i="294" s="1"/>
  <c r="AK79" i="294" s="1"/>
  <c r="P95" i="294"/>
  <c r="Z92" i="294" s="1"/>
  <c r="X95" i="294"/>
  <c r="AB92" i="294" s="1"/>
  <c r="AL92" i="294" s="1"/>
  <c r="AW92" i="294" s="1"/>
  <c r="N18" i="295"/>
  <c r="Z13" i="295" s="1"/>
  <c r="V18" i="295"/>
  <c r="AB13" i="295" s="1"/>
  <c r="AL13" i="295" s="1"/>
  <c r="AW13" i="295" s="1"/>
  <c r="P18" i="295"/>
  <c r="Z15" i="295" s="1"/>
  <c r="X18" i="295"/>
  <c r="AB15" i="295" s="1"/>
  <c r="AL15" i="295" s="1"/>
  <c r="AW15" i="295" s="1"/>
  <c r="M29" i="295"/>
  <c r="Z23" i="295" s="1"/>
  <c r="U29" i="295"/>
  <c r="AB23" i="295" s="1"/>
  <c r="AL23" i="295" s="1"/>
  <c r="AW23" i="295" s="1"/>
  <c r="S29" i="295"/>
  <c r="AA25" i="295" s="1"/>
  <c r="O40" i="295"/>
  <c r="Z36" i="295" s="1"/>
  <c r="W40" i="295"/>
  <c r="AB36" i="295" s="1"/>
  <c r="N51" i="295"/>
  <c r="Z46" i="295" s="1"/>
  <c r="AE46" i="295" s="1"/>
  <c r="V51" i="295"/>
  <c r="AB46" i="295" s="1"/>
  <c r="AL46" i="295" s="1"/>
  <c r="AW46" i="295" s="1"/>
  <c r="S62" i="295"/>
  <c r="AA58" i="295" s="1"/>
  <c r="P73" i="295"/>
  <c r="Z70" i="295" s="1"/>
  <c r="X73" i="295"/>
  <c r="AB70" i="295" s="1"/>
  <c r="AL70" i="295" s="1"/>
  <c r="AW70" i="295" s="1"/>
  <c r="C69" i="295"/>
  <c r="N84" i="295"/>
  <c r="Z79" i="295" s="1"/>
  <c r="V84" i="295"/>
  <c r="AB79" i="295" s="1"/>
  <c r="AL79" i="295" s="1"/>
  <c r="AW79" i="295" s="1"/>
  <c r="S84" i="295"/>
  <c r="AA80" i="295" s="1"/>
  <c r="AK80" i="295" s="1"/>
  <c r="BP79" i="295"/>
  <c r="BP89" i="295"/>
  <c r="T95" i="295"/>
  <c r="AA92" i="295" s="1"/>
  <c r="AC92" i="295" s="1"/>
  <c r="R18" i="296"/>
  <c r="AA13" i="296" s="1"/>
  <c r="AK13" i="296" s="1"/>
  <c r="T18" i="296"/>
  <c r="AA15" i="296" s="1"/>
  <c r="BP23" i="296"/>
  <c r="O29" i="296"/>
  <c r="Z25" i="296" s="1"/>
  <c r="W29" i="296"/>
  <c r="AB25" i="296" s="1"/>
  <c r="AL25" i="296" s="1"/>
  <c r="AW25" i="296" s="1"/>
  <c r="BP34" i="296"/>
  <c r="R95" i="296"/>
  <c r="AA90" i="296" s="1"/>
  <c r="P40" i="296"/>
  <c r="Z37" i="296" s="1"/>
  <c r="X40" i="296"/>
  <c r="AB37" i="296" s="1"/>
  <c r="AL37" i="296" s="1"/>
  <c r="AW37" i="296" s="1"/>
  <c r="Q51" i="296"/>
  <c r="AA45" i="296" s="1"/>
  <c r="BP45" i="296"/>
  <c r="T51" i="296"/>
  <c r="AA48" i="296" s="1"/>
  <c r="AK48" i="296" s="1"/>
  <c r="T62" i="296"/>
  <c r="AA59" i="296" s="1"/>
  <c r="AK59" i="296" s="1"/>
  <c r="T73" i="296"/>
  <c r="AA70" i="296" s="1"/>
  <c r="N84" i="296"/>
  <c r="Z79" i="296" s="1"/>
  <c r="V84" i="296"/>
  <c r="AB79" i="296" s="1"/>
  <c r="AL79" i="296" s="1"/>
  <c r="AW79" i="296" s="1"/>
  <c r="Q95" i="296"/>
  <c r="AA89" i="296" s="1"/>
  <c r="AK89" i="296" s="1"/>
  <c r="AV89" i="296" s="1"/>
  <c r="Q18" i="297"/>
  <c r="AA12" i="297" s="1"/>
  <c r="S18" i="297"/>
  <c r="AA14" i="297" s="1"/>
  <c r="N29" i="297"/>
  <c r="Z24" i="297" s="1"/>
  <c r="V29" i="297"/>
  <c r="AB24" i="297" s="1"/>
  <c r="AL24" i="297" s="1"/>
  <c r="AW24" i="297" s="1"/>
  <c r="CK29" i="297"/>
  <c r="P40" i="297"/>
  <c r="Z37" i="297" s="1"/>
  <c r="X40" i="297"/>
  <c r="AB37" i="297" s="1"/>
  <c r="Q51" i="297"/>
  <c r="AA45" i="297" s="1"/>
  <c r="BP45" i="297"/>
  <c r="T51" i="297"/>
  <c r="AA48" i="297" s="1"/>
  <c r="T62" i="297"/>
  <c r="AA59" i="297" s="1"/>
  <c r="AK59" i="297" s="1"/>
  <c r="T73" i="297"/>
  <c r="AA70" i="297" s="1"/>
  <c r="AC70" i="297" s="1"/>
  <c r="N84" i="297"/>
  <c r="Z79" i="297" s="1"/>
  <c r="V84" i="297"/>
  <c r="AB79" i="297" s="1"/>
  <c r="AL79" i="297" s="1"/>
  <c r="AW79" i="297" s="1"/>
  <c r="S84" i="297"/>
  <c r="AA80" i="297" s="1"/>
  <c r="AC80" i="297" s="1"/>
  <c r="BP89" i="297"/>
  <c r="T95" i="297"/>
  <c r="AA92" i="297" s="1"/>
  <c r="R18" i="298"/>
  <c r="AA13" i="298" s="1"/>
  <c r="T18" i="298"/>
  <c r="AA15" i="298" s="1"/>
  <c r="Q29" i="298"/>
  <c r="AA23" i="298" s="1"/>
  <c r="AK23" i="298" s="1"/>
  <c r="O29" i="298"/>
  <c r="Z25" i="298" s="1"/>
  <c r="W29" i="298"/>
  <c r="AB25" i="298" s="1"/>
  <c r="AL25" i="298" s="1"/>
  <c r="AW25" i="298" s="1"/>
  <c r="S40" i="298"/>
  <c r="AA36" i="298" s="1"/>
  <c r="AK36" i="298" s="1"/>
  <c r="R51" i="298"/>
  <c r="AA46" i="298" s="1"/>
  <c r="AK46" i="298" s="1"/>
  <c r="M62" i="298"/>
  <c r="Z56" i="298" s="1"/>
  <c r="U62" i="298"/>
  <c r="AB56" i="298" s="1"/>
  <c r="AL56" i="298" s="1"/>
  <c r="AW56" i="298" s="1"/>
  <c r="O62" i="298"/>
  <c r="Z58" i="298" s="1"/>
  <c r="AJ58" i="298" s="1"/>
  <c r="W62" i="298"/>
  <c r="AB58" i="298" s="1"/>
  <c r="AL58" i="298" s="1"/>
  <c r="AW58" i="298" s="1"/>
  <c r="O73" i="298"/>
  <c r="Z69" i="298" s="1"/>
  <c r="W73" i="298"/>
  <c r="AB69" i="298" s="1"/>
  <c r="AL69" i="298" s="1"/>
  <c r="AW69" i="298" s="1"/>
  <c r="T84" i="298"/>
  <c r="AA81" i="298" s="1"/>
  <c r="AK81" i="298" s="1"/>
  <c r="R95" i="298"/>
  <c r="AA90" i="298" s="1"/>
  <c r="AK90" i="298" s="1"/>
  <c r="M18" i="299"/>
  <c r="Z12" i="299" s="1"/>
  <c r="U18" i="299"/>
  <c r="AB12" i="299" s="1"/>
  <c r="AL12" i="299" s="1"/>
  <c r="AW12" i="299" s="1"/>
  <c r="O18" i="299"/>
  <c r="Z14" i="299" s="1"/>
  <c r="AE12" i="299" s="1"/>
  <c r="W18" i="299"/>
  <c r="AB14" i="299" s="1"/>
  <c r="AL14" i="299" s="1"/>
  <c r="AW14" i="299" s="1"/>
  <c r="BP14" i="299"/>
  <c r="R29" i="299"/>
  <c r="AA24" i="299" s="1"/>
  <c r="CK30" i="299"/>
  <c r="T40" i="299"/>
  <c r="AA37" i="299" s="1"/>
  <c r="AK37" i="299" s="1"/>
  <c r="M51" i="299"/>
  <c r="Z45" i="299" s="1"/>
  <c r="U51" i="299"/>
  <c r="AB45" i="299" s="1"/>
  <c r="AL45" i="299" s="1"/>
  <c r="AW45" i="299" s="1"/>
  <c r="P51" i="299"/>
  <c r="Z48" i="299" s="1"/>
  <c r="AF46" i="299" s="1"/>
  <c r="X51" i="299"/>
  <c r="AB48" i="299" s="1"/>
  <c r="AL48" i="299" s="1"/>
  <c r="AW48" i="299" s="1"/>
  <c r="P62" i="299"/>
  <c r="Z59" i="299" s="1"/>
  <c r="X62" i="299"/>
  <c r="AB59" i="299" s="1"/>
  <c r="AL59" i="299" s="1"/>
  <c r="AW59" i="299" s="1"/>
  <c r="N73" i="299"/>
  <c r="Z68" i="299" s="1"/>
  <c r="AD68" i="299" s="1"/>
  <c r="V73" i="299"/>
  <c r="AB68" i="299" s="1"/>
  <c r="AL68" i="299" s="1"/>
  <c r="AW68" i="299" s="1"/>
  <c r="O73" i="299"/>
  <c r="Z69" i="299" s="1"/>
  <c r="W73" i="299"/>
  <c r="AB69" i="299" s="1"/>
  <c r="AL69" i="299" s="1"/>
  <c r="AW69" i="299" s="1"/>
  <c r="T84" i="299"/>
  <c r="AA81" i="299" s="1"/>
  <c r="AK81" i="299" s="1"/>
  <c r="O95" i="299"/>
  <c r="Z91" i="299" s="1"/>
  <c r="AF91" i="299" s="1"/>
  <c r="W95" i="299"/>
  <c r="AB91" i="299" s="1"/>
  <c r="AL91" i="299" s="1"/>
  <c r="AW91" i="299" s="1"/>
  <c r="P95" i="299"/>
  <c r="Z92" i="299" s="1"/>
  <c r="X95" i="299"/>
  <c r="AB92" i="299" s="1"/>
  <c r="AL92" i="299" s="1"/>
  <c r="AW92" i="299" s="1"/>
  <c r="M18" i="296"/>
  <c r="Z12" i="296" s="1"/>
  <c r="AJ12" i="296" s="1"/>
  <c r="U18" i="296"/>
  <c r="AB12" i="296" s="1"/>
  <c r="AL12" i="296" s="1"/>
  <c r="AW12" i="296" s="1"/>
  <c r="O18" i="296"/>
  <c r="Z14" i="296" s="1"/>
  <c r="W18" i="296"/>
  <c r="AB14" i="296" s="1"/>
  <c r="AL14" i="296" s="1"/>
  <c r="AW14" i="296" s="1"/>
  <c r="BP14" i="296"/>
  <c r="R29" i="296"/>
  <c r="AA24" i="296" s="1"/>
  <c r="P29" i="296"/>
  <c r="Z26" i="296" s="1"/>
  <c r="X29" i="296"/>
  <c r="AB26" i="296" s="1"/>
  <c r="CK30" i="296"/>
  <c r="R40" i="296"/>
  <c r="AA35" i="296" s="1"/>
  <c r="T40" i="296"/>
  <c r="AA37" i="296" s="1"/>
  <c r="M51" i="296"/>
  <c r="Z45" i="296" s="1"/>
  <c r="U51" i="296"/>
  <c r="AB45" i="296" s="1"/>
  <c r="AL45" i="296" s="1"/>
  <c r="AW45" i="296" s="1"/>
  <c r="P51" i="296"/>
  <c r="Z48" i="296" s="1"/>
  <c r="X51" i="296"/>
  <c r="AB48" i="296" s="1"/>
  <c r="AL48" i="296" s="1"/>
  <c r="AW48" i="296" s="1"/>
  <c r="P62" i="296"/>
  <c r="Z59" i="296" s="1"/>
  <c r="X62" i="296"/>
  <c r="AB59" i="296" s="1"/>
  <c r="AL59" i="296" s="1"/>
  <c r="AW59" i="296" s="1"/>
  <c r="N73" i="296"/>
  <c r="Z68" i="296" s="1"/>
  <c r="V73" i="296"/>
  <c r="AB68" i="296" s="1"/>
  <c r="AL68" i="296" s="1"/>
  <c r="AW68" i="296" s="1"/>
  <c r="P73" i="296"/>
  <c r="Z70" i="296" s="1"/>
  <c r="X73" i="296"/>
  <c r="AB70" i="296" s="1"/>
  <c r="AL70" i="296" s="1"/>
  <c r="AW70" i="296" s="1"/>
  <c r="R84" i="296"/>
  <c r="AA79" i="296" s="1"/>
  <c r="O84" i="296"/>
  <c r="Z80" i="296" s="1"/>
  <c r="W84" i="296"/>
  <c r="AB80" i="296" s="1"/>
  <c r="AL80" i="296" s="1"/>
  <c r="AW80" i="296" s="1"/>
  <c r="M95" i="296"/>
  <c r="Z89" i="296" s="1"/>
  <c r="AE89" i="296" s="1"/>
  <c r="U95" i="296"/>
  <c r="AB89" i="296" s="1"/>
  <c r="AL89" i="296" s="1"/>
  <c r="AW89" i="296" s="1"/>
  <c r="O95" i="296"/>
  <c r="Z91" i="296" s="1"/>
  <c r="W95" i="296"/>
  <c r="AB91" i="296" s="1"/>
  <c r="AL91" i="296" s="1"/>
  <c r="AW91" i="296" s="1"/>
  <c r="M18" i="297"/>
  <c r="Z12" i="297" s="1"/>
  <c r="AJ12" i="297" s="1"/>
  <c r="U18" i="297"/>
  <c r="AB12" i="297" s="1"/>
  <c r="AL12" i="297" s="1"/>
  <c r="AW12" i="297" s="1"/>
  <c r="O18" i="297"/>
  <c r="Z14" i="297" s="1"/>
  <c r="W18" i="297"/>
  <c r="AB14" i="297" s="1"/>
  <c r="AL14" i="297" s="1"/>
  <c r="AW14" i="297" s="1"/>
  <c r="BP14" i="297"/>
  <c r="R29" i="297"/>
  <c r="AA24" i="297" s="1"/>
  <c r="P29" i="297"/>
  <c r="Z26" i="297" s="1"/>
  <c r="X29" i="297"/>
  <c r="AB26" i="297" s="1"/>
  <c r="AL26" i="297" s="1"/>
  <c r="AW26" i="297" s="1"/>
  <c r="CK30" i="297"/>
  <c r="CQ32" i="297" s="1"/>
  <c r="T40" i="297"/>
  <c r="AA37" i="297" s="1"/>
  <c r="M51" i="297"/>
  <c r="Z45" i="297" s="1"/>
  <c r="U51" i="297"/>
  <c r="AB45" i="297" s="1"/>
  <c r="AL45" i="297" s="1"/>
  <c r="AW45" i="297" s="1"/>
  <c r="P51" i="297"/>
  <c r="Z48" i="297" s="1"/>
  <c r="AF48" i="297" s="1"/>
  <c r="X51" i="297"/>
  <c r="AB48" i="297" s="1"/>
  <c r="AL48" i="297" s="1"/>
  <c r="AW48" i="297" s="1"/>
  <c r="P62" i="297"/>
  <c r="Z59" i="297" s="1"/>
  <c r="X62" i="297"/>
  <c r="AB59" i="297" s="1"/>
  <c r="AL59" i="297" s="1"/>
  <c r="AW59" i="297" s="1"/>
  <c r="P73" i="297"/>
  <c r="Z70" i="297" s="1"/>
  <c r="AJ70" i="297" s="1"/>
  <c r="X73" i="297"/>
  <c r="AB70" i="297" s="1"/>
  <c r="AL70" i="297" s="1"/>
  <c r="AW70" i="297" s="1"/>
  <c r="R84" i="297"/>
  <c r="AA79" i="297" s="1"/>
  <c r="P95" i="297"/>
  <c r="Z92" i="297" s="1"/>
  <c r="X95" i="297"/>
  <c r="AB92" i="297" s="1"/>
  <c r="AL92" i="297" s="1"/>
  <c r="AW92" i="297" s="1"/>
  <c r="N18" i="298"/>
  <c r="Z13" i="298" s="1"/>
  <c r="V18" i="298"/>
  <c r="AB13" i="298" s="1"/>
  <c r="AL13" i="298" s="1"/>
  <c r="AW13" i="298" s="1"/>
  <c r="P18" i="298"/>
  <c r="Z15" i="298" s="1"/>
  <c r="AF13" i="298" s="1"/>
  <c r="X18" i="298"/>
  <c r="AB15" i="298" s="1"/>
  <c r="AL15" i="298" s="1"/>
  <c r="AW15" i="298" s="1"/>
  <c r="M29" i="298"/>
  <c r="Z23" i="298" s="1"/>
  <c r="U29" i="298"/>
  <c r="AB23" i="298" s="1"/>
  <c r="AL23" i="298" s="1"/>
  <c r="AW23" i="298" s="1"/>
  <c r="S29" i="298"/>
  <c r="AA25" i="298" s="1"/>
  <c r="AK25" i="298" s="1"/>
  <c r="O40" i="298"/>
  <c r="Z36" i="298" s="1"/>
  <c r="AE34" i="298" s="1"/>
  <c r="W40" i="298"/>
  <c r="AB36" i="298" s="1"/>
  <c r="AL36" i="298" s="1"/>
  <c r="AW36" i="298" s="1"/>
  <c r="N51" i="298"/>
  <c r="Z46" i="298" s="1"/>
  <c r="V51" i="298"/>
  <c r="AB46" i="298" s="1"/>
  <c r="AL46" i="298" s="1"/>
  <c r="AW46" i="298" s="1"/>
  <c r="BP46" i="298"/>
  <c r="Q62" i="298"/>
  <c r="AA56" i="298" s="1"/>
  <c r="BP56" i="298"/>
  <c r="S62" i="298"/>
  <c r="AA58" i="298" s="1"/>
  <c r="S73" i="298"/>
  <c r="AA69" i="298" s="1"/>
  <c r="AK69" i="298" s="1"/>
  <c r="P84" i="298"/>
  <c r="Z81" i="298" s="1"/>
  <c r="X84" i="298"/>
  <c r="AB81" i="298" s="1"/>
  <c r="AL81" i="298" s="1"/>
  <c r="AW81" i="298" s="1"/>
  <c r="N95" i="298"/>
  <c r="Z90" i="298" s="1"/>
  <c r="AE90" i="298" s="1"/>
  <c r="V95" i="298"/>
  <c r="AB90" i="298" s="1"/>
  <c r="AL90" i="298" s="1"/>
  <c r="AW90" i="298" s="1"/>
  <c r="Q18" i="299"/>
  <c r="AA12" i="299" s="1"/>
  <c r="S18" i="299"/>
  <c r="AA14" i="299" s="1"/>
  <c r="N29" i="299"/>
  <c r="Z24" i="299" s="1"/>
  <c r="AJ24" i="299" s="1"/>
  <c r="V29" i="299"/>
  <c r="AB24" i="299" s="1"/>
  <c r="AL24" i="299" s="1"/>
  <c r="AW24" i="299" s="1"/>
  <c r="P40" i="299"/>
  <c r="Z37" i="299" s="1"/>
  <c r="X40" i="299"/>
  <c r="AB37" i="299" s="1"/>
  <c r="AL37" i="299" s="1"/>
  <c r="AW37" i="299" s="1"/>
  <c r="Q51" i="299"/>
  <c r="AA45" i="299" s="1"/>
  <c r="AK45" i="299" s="1"/>
  <c r="BP45" i="299"/>
  <c r="BP51" i="299" s="1"/>
  <c r="T51" i="299"/>
  <c r="AA48" i="299" s="1"/>
  <c r="T62" i="299"/>
  <c r="AA59" i="299" s="1"/>
  <c r="R73" i="299"/>
  <c r="AA68" i="299" s="1"/>
  <c r="AK68" i="299" s="1"/>
  <c r="BP67" i="299"/>
  <c r="S73" i="299"/>
  <c r="AA69" i="299" s="1"/>
  <c r="P84" i="299"/>
  <c r="Z81" i="299" s="1"/>
  <c r="X84" i="299"/>
  <c r="AB81" i="299" s="1"/>
  <c r="AL81" i="299" s="1"/>
  <c r="AW81" i="299" s="1"/>
  <c r="BP90" i="299"/>
  <c r="BP79" i="261"/>
  <c r="BP79" i="263"/>
  <c r="BP79" i="266"/>
  <c r="BP79" i="268"/>
  <c r="BP79" i="269"/>
  <c r="BP79" i="272"/>
  <c r="BP79" i="273"/>
  <c r="BP79" i="276"/>
  <c r="BP79" i="278"/>
  <c r="BP79" i="282"/>
  <c r="BP79" i="283"/>
  <c r="BP79" i="286"/>
  <c r="BP79" i="287"/>
  <c r="BP79" i="288"/>
  <c r="BP79" i="289"/>
  <c r="BP79" i="290"/>
  <c r="BP84" i="290" s="1"/>
  <c r="BP79" i="291"/>
  <c r="BP79" i="293"/>
  <c r="BP79" i="296"/>
  <c r="BP79" i="297"/>
  <c r="BP78" i="267"/>
  <c r="BP84" i="267" s="1"/>
  <c r="BP78" i="268"/>
  <c r="BP78" i="271"/>
  <c r="BP78" i="275"/>
  <c r="BP78" i="276"/>
  <c r="BP78" i="277"/>
  <c r="BP78" i="278"/>
  <c r="BP78" i="282"/>
  <c r="BP78" i="286"/>
  <c r="BP78" i="288"/>
  <c r="BP78" i="295"/>
  <c r="BP78" i="296"/>
  <c r="BP78" i="299"/>
  <c r="BP78" i="261"/>
  <c r="BP78" i="262"/>
  <c r="BP78" i="264"/>
  <c r="BP84" i="264" s="1"/>
  <c r="BP78" i="269"/>
  <c r="BP78" i="270"/>
  <c r="BP78" i="273"/>
  <c r="BP78" i="274"/>
  <c r="BP78" i="283"/>
  <c r="BP78" i="284"/>
  <c r="BP84" i="284" s="1"/>
  <c r="BP78" i="287"/>
  <c r="BP78" i="289"/>
  <c r="BP78" i="291"/>
  <c r="BP78" i="294"/>
  <c r="BP78" i="297"/>
  <c r="BP78" i="298"/>
  <c r="BP89" i="268"/>
  <c r="BP89" i="270"/>
  <c r="BP95" i="270" s="1"/>
  <c r="BP89" i="273"/>
  <c r="BP89" i="278"/>
  <c r="BP89" i="289"/>
  <c r="BP89" i="292"/>
  <c r="BP95" i="292" s="1"/>
  <c r="BP89" i="294"/>
  <c r="BP89" i="296"/>
  <c r="BP89" i="298"/>
  <c r="BP89" i="262"/>
  <c r="BP89" i="265"/>
  <c r="BP89" i="267"/>
  <c r="BP89" i="271"/>
  <c r="BP89" i="276"/>
  <c r="BP95" i="276" s="1"/>
  <c r="BP89" i="277"/>
  <c r="BP89" i="293"/>
  <c r="BP14" i="261"/>
  <c r="BP14" i="268"/>
  <c r="BP14" i="269"/>
  <c r="BP14" i="273"/>
  <c r="BP14" i="276"/>
  <c r="BP14" i="277"/>
  <c r="BP14" i="278"/>
  <c r="BP14" i="279"/>
  <c r="BP14" i="282"/>
  <c r="BP14" i="283"/>
  <c r="BP14" i="288"/>
  <c r="BP14" i="289"/>
  <c r="BP14" i="290"/>
  <c r="BP14" i="294"/>
  <c r="BP14" i="295"/>
  <c r="BP14" i="298"/>
  <c r="BP14" i="260"/>
  <c r="BP14" i="264"/>
  <c r="BP14" i="265"/>
  <c r="BP14" i="270"/>
  <c r="BP14" i="271"/>
  <c r="BP14" i="281"/>
  <c r="BP14" i="287"/>
  <c r="BP14" i="292"/>
  <c r="BP90" i="262"/>
  <c r="BP90" i="264"/>
  <c r="BP90" i="265"/>
  <c r="BP90" i="267"/>
  <c r="BP90" i="271"/>
  <c r="BP90" i="276"/>
  <c r="BP90" i="277"/>
  <c r="BP90" i="281"/>
  <c r="BP90" i="284"/>
  <c r="BP90" i="285"/>
  <c r="BP90" i="286"/>
  <c r="BP90" i="290"/>
  <c r="BP90" i="293"/>
  <c r="BP90" i="261"/>
  <c r="BP90" i="263"/>
  <c r="BP95" i="263" s="1"/>
  <c r="BP90" i="266"/>
  <c r="BP90" i="268"/>
  <c r="BP90" i="269"/>
  <c r="BP90" i="270"/>
  <c r="BP90" i="272"/>
  <c r="BP90" i="273"/>
  <c r="BP90" i="278"/>
  <c r="BP90" i="280"/>
  <c r="BP90" i="282"/>
  <c r="BP90" i="283"/>
  <c r="BP90" i="288"/>
  <c r="BP90" i="289"/>
  <c r="BP90" i="291"/>
  <c r="BP90" i="292"/>
  <c r="BP90" i="294"/>
  <c r="BP90" i="295"/>
  <c r="BP90" i="296"/>
  <c r="BP90" i="298"/>
  <c r="BP68" i="260"/>
  <c r="BP73" i="260" s="1"/>
  <c r="BP68" i="266"/>
  <c r="BP68" i="267"/>
  <c r="BP68" i="268"/>
  <c r="BP68" i="269"/>
  <c r="BP68" i="270"/>
  <c r="BP68" i="271"/>
  <c r="BP68" i="272"/>
  <c r="BP68" i="276"/>
  <c r="BP68" i="278"/>
  <c r="BP68" i="280"/>
  <c r="BP68" i="281"/>
  <c r="BP68" i="282"/>
  <c r="BP68" i="286"/>
  <c r="BP68" i="288"/>
  <c r="BP68" i="290"/>
  <c r="BP68" i="295"/>
  <c r="BP68" i="296"/>
  <c r="BP68" i="299"/>
  <c r="BP68" i="261"/>
  <c r="BP68" i="262"/>
  <c r="BP68" i="263"/>
  <c r="BP68" i="264"/>
  <c r="BP68" i="265"/>
  <c r="BP68" i="273"/>
  <c r="BP68" i="274"/>
  <c r="BP68" i="275"/>
  <c r="BP68" i="279"/>
  <c r="BP68" i="283"/>
  <c r="BP68" i="284"/>
  <c r="BP68" i="285"/>
  <c r="BP68" i="287"/>
  <c r="BP73" i="287" s="1"/>
  <c r="BP68" i="289"/>
  <c r="BP68" i="291"/>
  <c r="BP68" i="293"/>
  <c r="BP68" i="294"/>
  <c r="BP68" i="297"/>
  <c r="BP68" i="298"/>
  <c r="BP56" i="269"/>
  <c r="BP56" i="270"/>
  <c r="BP56" i="278"/>
  <c r="BP56" i="285"/>
  <c r="BP67" i="260"/>
  <c r="BP67" i="261"/>
  <c r="BP67" i="263"/>
  <c r="BP67" i="265"/>
  <c r="BP67" i="266"/>
  <c r="BP67" i="268"/>
  <c r="BP67" i="270"/>
  <c r="BP67" i="272"/>
  <c r="BP67" i="273"/>
  <c r="BP67" i="275"/>
  <c r="BP67" i="276"/>
  <c r="BP67" i="278"/>
  <c r="BP67" i="279"/>
  <c r="BP67" i="280"/>
  <c r="BP73" i="280" s="1"/>
  <c r="BP67" i="283"/>
  <c r="BP67" i="286"/>
  <c r="BP67" i="288"/>
  <c r="BP67" i="289"/>
  <c r="BP67" i="290"/>
  <c r="BP67" i="291"/>
  <c r="BP67" i="293"/>
  <c r="BP67" i="296"/>
  <c r="BP67" i="297"/>
  <c r="BP67" i="262"/>
  <c r="BP67" i="264"/>
  <c r="BP67" i="267"/>
  <c r="BP67" i="269"/>
  <c r="BP67" i="271"/>
  <c r="BP67" i="274"/>
  <c r="BP67" i="277"/>
  <c r="BP67" i="281"/>
  <c r="BP67" i="284"/>
  <c r="BP67" i="292"/>
  <c r="BP67" i="294"/>
  <c r="BP67" i="295"/>
  <c r="BP67" i="298"/>
  <c r="BP57" i="266"/>
  <c r="BP57" i="267"/>
  <c r="BP57" i="268"/>
  <c r="BP57" i="269"/>
  <c r="BP57" i="271"/>
  <c r="BP57" i="272"/>
  <c r="BP57" i="276"/>
  <c r="BP57" i="277"/>
  <c r="BP57" i="278"/>
  <c r="BP57" i="281"/>
  <c r="BP57" i="282"/>
  <c r="BP57" i="286"/>
  <c r="BP57" i="288"/>
  <c r="BP57" i="290"/>
  <c r="BP57" i="293"/>
  <c r="BP57" i="294"/>
  <c r="BP57" i="295"/>
  <c r="BP57" i="297"/>
  <c r="BP57" i="298"/>
  <c r="BP57" i="299"/>
  <c r="BP57" i="261"/>
  <c r="BP57" i="262"/>
  <c r="BP57" i="263"/>
  <c r="BP57" i="264"/>
  <c r="BP57" i="265"/>
  <c r="BP57" i="270"/>
  <c r="BP57" i="273"/>
  <c r="BP57" i="274"/>
  <c r="BP57" i="275"/>
  <c r="BP57" i="279"/>
  <c r="BP57" i="280"/>
  <c r="BP57" i="283"/>
  <c r="BP57" i="284"/>
  <c r="BP57" i="285"/>
  <c r="BP62" i="285" s="1"/>
  <c r="BP57" i="287"/>
  <c r="BP57" i="289"/>
  <c r="BP57" i="291"/>
  <c r="BP57" i="292"/>
  <c r="BP57" i="296"/>
  <c r="BP56" i="263"/>
  <c r="BP56" i="265"/>
  <c r="BP56" i="266"/>
  <c r="BP62" i="266" s="1"/>
  <c r="BP56" i="268"/>
  <c r="BP56" i="272"/>
  <c r="BP56" i="273"/>
  <c r="BP62" i="273" s="1"/>
  <c r="BP56" i="276"/>
  <c r="BP56" i="279"/>
  <c r="BP56" i="282"/>
  <c r="BP56" i="283"/>
  <c r="BP56" i="287"/>
  <c r="BP56" i="289"/>
  <c r="BP56" i="290"/>
  <c r="BP56" i="291"/>
  <c r="BP56" i="292"/>
  <c r="BP56" i="294"/>
  <c r="BP56" i="262"/>
  <c r="BP56" i="264"/>
  <c r="BP62" i="264" s="1"/>
  <c r="BP56" i="271"/>
  <c r="BP56" i="274"/>
  <c r="BP56" i="277"/>
  <c r="BP56" i="280"/>
  <c r="BP56" i="281"/>
  <c r="BP56" i="284"/>
  <c r="BP56" i="293"/>
  <c r="BP56" i="295"/>
  <c r="BP62" i="295" s="1"/>
  <c r="BP56" i="296"/>
  <c r="BP56" i="297"/>
  <c r="P18" i="280"/>
  <c r="Z15" i="280" s="1"/>
  <c r="T18" i="280"/>
  <c r="AA15" i="280" s="1"/>
  <c r="AC15" i="280" s="1"/>
  <c r="P29" i="280"/>
  <c r="Z26" i="280" s="1"/>
  <c r="T29" i="280"/>
  <c r="AA26" i="280" s="1"/>
  <c r="P40" i="280"/>
  <c r="Z37" i="280" s="1"/>
  <c r="T40" i="280"/>
  <c r="AA37" i="280" s="1"/>
  <c r="AK37" i="280" s="1"/>
  <c r="P73" i="280"/>
  <c r="Z70" i="280" s="1"/>
  <c r="T73" i="280"/>
  <c r="AA70" i="280" s="1"/>
  <c r="O84" i="280"/>
  <c r="Z80" i="280" s="1"/>
  <c r="S84" i="280"/>
  <c r="AA80" i="280" s="1"/>
  <c r="S95" i="280"/>
  <c r="AA91" i="280" s="1"/>
  <c r="BP12" i="280"/>
  <c r="BP34" i="280"/>
  <c r="R62" i="290"/>
  <c r="AA57" i="290" s="1"/>
  <c r="AC57" i="290" s="1"/>
  <c r="R84" i="290"/>
  <c r="AA79" i="290" s="1"/>
  <c r="U73" i="290"/>
  <c r="AB67" i="290" s="1"/>
  <c r="X51" i="290"/>
  <c r="AB48" i="290" s="1"/>
  <c r="AL48" i="290" s="1"/>
  <c r="AW48" i="290" s="1"/>
  <c r="N84" i="290"/>
  <c r="Z79" i="290" s="1"/>
  <c r="V84" i="290"/>
  <c r="AB79" i="290" s="1"/>
  <c r="BP45" i="290"/>
  <c r="M73" i="290"/>
  <c r="Z67" i="290" s="1"/>
  <c r="Q73" i="290"/>
  <c r="AA67" i="290" s="1"/>
  <c r="P51" i="290"/>
  <c r="Z48" i="290" s="1"/>
  <c r="T51" i="290"/>
  <c r="AA48" i="290" s="1"/>
  <c r="BP12" i="270"/>
  <c r="P18" i="270"/>
  <c r="Z15" i="270" s="1"/>
  <c r="T18" i="270"/>
  <c r="AA15" i="270" s="1"/>
  <c r="AK15" i="270" s="1"/>
  <c r="P29" i="270"/>
  <c r="Z26" i="270" s="1"/>
  <c r="T29" i="270"/>
  <c r="AA26" i="270" s="1"/>
  <c r="AK26" i="270" s="1"/>
  <c r="P40" i="270"/>
  <c r="Z37" i="270" s="1"/>
  <c r="T40" i="270"/>
  <c r="AA37" i="270" s="1"/>
  <c r="AC37" i="270" s="1"/>
  <c r="P73" i="270"/>
  <c r="Z70" i="270" s="1"/>
  <c r="T73" i="270"/>
  <c r="AA70" i="270" s="1"/>
  <c r="AK70" i="270" s="1"/>
  <c r="O84" i="270"/>
  <c r="Z80" i="270" s="1"/>
  <c r="S84" i="270"/>
  <c r="AA80" i="270" s="1"/>
  <c r="AK80" i="270" s="1"/>
  <c r="S95" i="270"/>
  <c r="AA91" i="270" s="1"/>
  <c r="BP34" i="270"/>
  <c r="BP12" i="260"/>
  <c r="P18" i="260"/>
  <c r="Z15" i="260" s="1"/>
  <c r="T18" i="260"/>
  <c r="AA15" i="260" s="1"/>
  <c r="P29" i="260"/>
  <c r="Z26" i="260" s="1"/>
  <c r="AF24" i="260" s="1"/>
  <c r="T29" i="260"/>
  <c r="AA26" i="260" s="1"/>
  <c r="BP34" i="260"/>
  <c r="P40" i="260"/>
  <c r="Z37" i="260" s="1"/>
  <c r="T40" i="260"/>
  <c r="AA37" i="260" s="1"/>
  <c r="AK37" i="260" s="1"/>
  <c r="P73" i="260"/>
  <c r="Z70" i="260" s="1"/>
  <c r="T73" i="260"/>
  <c r="AA70" i="260" s="1"/>
  <c r="O84" i="260"/>
  <c r="Z80" i="260" s="1"/>
  <c r="S84" i="260"/>
  <c r="AA80" i="260" s="1"/>
  <c r="S95" i="260"/>
  <c r="AA91" i="260" s="1"/>
  <c r="BP45" i="260"/>
  <c r="BP51" i="260" s="1"/>
  <c r="BP46" i="268"/>
  <c r="BP46" i="269"/>
  <c r="BP46" i="271"/>
  <c r="BP51" i="271" s="1"/>
  <c r="BP46" i="272"/>
  <c r="BP46" i="273"/>
  <c r="BP46" i="276"/>
  <c r="BP46" i="277"/>
  <c r="BP46" i="278"/>
  <c r="BP46" i="281"/>
  <c r="BP46" i="282"/>
  <c r="BP46" i="283"/>
  <c r="BP46" i="286"/>
  <c r="BP46" i="288"/>
  <c r="BP46" i="292"/>
  <c r="BP46" i="294"/>
  <c r="BP46" i="295"/>
  <c r="BP46" i="297"/>
  <c r="BP46" i="299"/>
  <c r="BP46" i="264"/>
  <c r="BP46" i="265"/>
  <c r="BP46" i="274"/>
  <c r="BP46" i="279"/>
  <c r="BP46" i="284"/>
  <c r="BP46" i="285"/>
  <c r="BP46" i="287"/>
  <c r="BP46" i="289"/>
  <c r="BP46" i="290"/>
  <c r="BP46" i="291"/>
  <c r="BP51" i="291" s="1"/>
  <c r="BP46" i="296"/>
  <c r="BP45" i="262"/>
  <c r="BP45" i="261"/>
  <c r="BP45" i="263"/>
  <c r="BP45" i="265"/>
  <c r="BP45" i="266"/>
  <c r="BP45" i="268"/>
  <c r="BP45" i="270"/>
  <c r="BP45" i="272"/>
  <c r="BP45" i="275"/>
  <c r="BP51" i="275" s="1"/>
  <c r="BP45" i="276"/>
  <c r="BP45" i="278"/>
  <c r="BP45" i="279"/>
  <c r="BP45" i="280"/>
  <c r="BP45" i="282"/>
  <c r="BP45" i="285"/>
  <c r="BP45" i="286"/>
  <c r="BP45" i="287"/>
  <c r="BP45" i="288"/>
  <c r="BP45" i="289"/>
  <c r="BP45" i="291"/>
  <c r="BP45" i="292"/>
  <c r="BP45" i="294"/>
  <c r="BP45" i="298"/>
  <c r="BP35" i="260"/>
  <c r="BP35" i="267"/>
  <c r="BP35" i="268"/>
  <c r="BP35" i="269"/>
  <c r="BP35" i="271"/>
  <c r="BP35" i="276"/>
  <c r="BP35" i="278"/>
  <c r="BP35" i="280"/>
  <c r="BP35" i="281"/>
  <c r="BP35" i="282"/>
  <c r="BP35" i="283"/>
  <c r="BP35" i="286"/>
  <c r="BP35" i="288"/>
  <c r="BP35" i="290"/>
  <c r="BP35" i="293"/>
  <c r="BP35" i="294"/>
  <c r="BP35" i="295"/>
  <c r="BP35" i="297"/>
  <c r="BP35" i="298"/>
  <c r="BP35" i="299"/>
  <c r="BP35" i="261"/>
  <c r="BP35" i="262"/>
  <c r="BP35" i="263"/>
  <c r="BP35" i="264"/>
  <c r="BP35" i="265"/>
  <c r="BP35" i="274"/>
  <c r="BP35" i="275"/>
  <c r="BP34" i="261"/>
  <c r="BP34" i="263"/>
  <c r="BP40" i="263" s="1"/>
  <c r="BP34" i="265"/>
  <c r="BP34" i="266"/>
  <c r="BP34" i="268"/>
  <c r="BP34" i="271"/>
  <c r="BP34" i="272"/>
  <c r="BP34" i="275"/>
  <c r="BP34" i="276"/>
  <c r="BP40" i="276" s="1"/>
  <c r="BP34" i="278"/>
  <c r="BP34" i="282"/>
  <c r="BP34" i="285"/>
  <c r="BP34" i="286"/>
  <c r="BP34" i="287"/>
  <c r="BP34" i="288"/>
  <c r="BP34" i="289"/>
  <c r="BP34" i="291"/>
  <c r="BP34" i="292"/>
  <c r="BP40" i="292" s="1"/>
  <c r="BP34" i="294"/>
  <c r="BP34" i="298"/>
  <c r="BP34" i="262"/>
  <c r="BP34" i="264"/>
  <c r="BP34" i="267"/>
  <c r="BP34" i="269"/>
  <c r="BP34" i="273"/>
  <c r="BP34" i="274"/>
  <c r="BP34" i="277"/>
  <c r="BP34" i="279"/>
  <c r="BP34" i="281"/>
  <c r="BP34" i="283"/>
  <c r="BP34" i="284"/>
  <c r="BP24" i="262"/>
  <c r="BP24" i="263"/>
  <c r="BP24" i="264"/>
  <c r="BP24" i="265"/>
  <c r="BP24" i="274"/>
  <c r="BP24" i="275"/>
  <c r="BP24" i="281"/>
  <c r="BP24" i="284"/>
  <c r="BP24" i="285"/>
  <c r="BP24" i="287"/>
  <c r="BP24" i="289"/>
  <c r="BP24" i="290"/>
  <c r="BP24" i="291"/>
  <c r="BP24" i="293"/>
  <c r="BP24" i="294"/>
  <c r="BP24" i="295"/>
  <c r="BP24" i="297"/>
  <c r="BP24" i="298"/>
  <c r="BP24" i="299"/>
  <c r="BP24" i="260"/>
  <c r="BP24" i="261"/>
  <c r="BP24" i="266"/>
  <c r="BP24" i="267"/>
  <c r="BP24" i="268"/>
  <c r="BP24" i="269"/>
  <c r="BP24" i="270"/>
  <c r="BP24" i="271"/>
  <c r="BP24" i="272"/>
  <c r="BP24" i="273"/>
  <c r="BP24" i="276"/>
  <c r="BP24" i="277"/>
  <c r="BP24" i="278"/>
  <c r="BP24" i="279"/>
  <c r="BP24" i="280"/>
  <c r="BP24" i="282"/>
  <c r="BP24" i="283"/>
  <c r="BP24" i="286"/>
  <c r="BP24" i="288"/>
  <c r="BP23" i="260"/>
  <c r="BP23" i="262"/>
  <c r="BP23" i="264"/>
  <c r="BP29" i="264" s="1"/>
  <c r="BP23" i="267"/>
  <c r="BP23" i="269"/>
  <c r="BP29" i="269" s="1"/>
  <c r="BP23" i="270"/>
  <c r="BP23" i="271"/>
  <c r="BP23" i="273"/>
  <c r="BP23" i="274"/>
  <c r="BP29" i="274" s="1"/>
  <c r="BP23" i="277"/>
  <c r="BP23" i="279"/>
  <c r="BP29" i="279" s="1"/>
  <c r="BP23" i="280"/>
  <c r="BP23" i="283"/>
  <c r="BP23" i="284"/>
  <c r="BP23" i="290"/>
  <c r="BP23" i="291"/>
  <c r="BP23" i="294"/>
  <c r="BP23" i="298"/>
  <c r="BP23" i="261"/>
  <c r="BP29" i="261" s="1"/>
  <c r="BP23" i="263"/>
  <c r="BP23" i="265"/>
  <c r="BP23" i="266"/>
  <c r="BP23" i="268"/>
  <c r="BP23" i="272"/>
  <c r="BP23" i="275"/>
  <c r="BP29" i="275" s="1"/>
  <c r="BP23" i="276"/>
  <c r="BP23" i="278"/>
  <c r="BP23" i="281"/>
  <c r="BP23" i="285"/>
  <c r="BP23" i="287"/>
  <c r="BP23" i="288"/>
  <c r="BP23" i="289"/>
  <c r="BP23" i="292"/>
  <c r="BP13" i="260"/>
  <c r="BP13" i="266"/>
  <c r="BP13" i="267"/>
  <c r="BP13" i="269"/>
  <c r="BP13" i="270"/>
  <c r="BP13" i="273"/>
  <c r="BP13" i="276"/>
  <c r="BP13" i="277"/>
  <c r="BP13" i="278"/>
  <c r="BP13" i="279"/>
  <c r="BP13" i="280"/>
  <c r="BP13" i="282"/>
  <c r="BP13" i="283"/>
  <c r="BP13" i="286"/>
  <c r="BP13" i="288"/>
  <c r="BP13" i="289"/>
  <c r="BP13" i="293"/>
  <c r="BP13" i="294"/>
  <c r="BP13" i="295"/>
  <c r="BP13" i="297"/>
  <c r="BP13" i="298"/>
  <c r="BP13" i="299"/>
  <c r="BP13" i="263"/>
  <c r="BP13" i="265"/>
  <c r="BP13" i="271"/>
  <c r="BP13" i="274"/>
  <c r="BP13" i="285"/>
  <c r="BP13" i="287"/>
  <c r="BP18" i="287" s="1"/>
  <c r="BP13" i="290"/>
  <c r="BP13" i="291"/>
  <c r="BP12" i="261"/>
  <c r="BP18" i="261" s="1"/>
  <c r="BP12" i="263"/>
  <c r="BP12" i="265"/>
  <c r="BP12" i="266"/>
  <c r="BP12" i="268"/>
  <c r="BP12" i="271"/>
  <c r="BP12" i="272"/>
  <c r="BP12" i="275"/>
  <c r="BP18" i="275" s="1"/>
  <c r="BP12" i="276"/>
  <c r="BP12" i="278"/>
  <c r="BP12" i="281"/>
  <c r="BP12" i="282"/>
  <c r="BP12" i="285"/>
  <c r="BP12" i="286"/>
  <c r="BP12" i="287"/>
  <c r="BP12" i="288"/>
  <c r="BP12" i="291"/>
  <c r="BP12" i="292"/>
  <c r="BP12" i="294"/>
  <c r="BP12" i="298"/>
  <c r="BP12" i="262"/>
  <c r="BP12" i="264"/>
  <c r="BP12" i="267"/>
  <c r="BP12" i="269"/>
  <c r="BP12" i="273"/>
  <c r="BP12" i="274"/>
  <c r="BP12" i="277"/>
  <c r="BP12" i="279"/>
  <c r="BP12" i="283"/>
  <c r="BP12" i="284"/>
  <c r="BP12" i="289"/>
  <c r="BP12" i="293"/>
  <c r="BP12" i="295"/>
  <c r="BP12" i="296"/>
  <c r="BP12" i="297"/>
  <c r="BP12" i="299"/>
  <c r="AK13" i="290"/>
  <c r="AC13" i="290"/>
  <c r="AV26" i="290"/>
  <c r="AK45" i="290"/>
  <c r="AC45" i="290"/>
  <c r="AK48" i="290"/>
  <c r="AC48" i="290"/>
  <c r="AD56" i="290"/>
  <c r="AJ56" i="290"/>
  <c r="AK67" i="290"/>
  <c r="AJ78" i="290"/>
  <c r="AD78" i="290"/>
  <c r="AP77" i="290"/>
  <c r="AT80" i="290"/>
  <c r="AK81" i="290"/>
  <c r="AE90" i="290"/>
  <c r="AJ92" i="290"/>
  <c r="AF92" i="290"/>
  <c r="AJ13" i="291"/>
  <c r="AF13" i="291"/>
  <c r="AD13" i="291"/>
  <c r="AK14" i="291"/>
  <c r="AC14" i="291"/>
  <c r="AK23" i="291"/>
  <c r="AC23" i="291"/>
  <c r="AK12" i="290"/>
  <c r="AC12" i="290"/>
  <c r="AJ15" i="290"/>
  <c r="AD15" i="290"/>
  <c r="AK15" i="290"/>
  <c r="AC15" i="290"/>
  <c r="AC23" i="290"/>
  <c r="AF25" i="290"/>
  <c r="AK25" i="290"/>
  <c r="AC25" i="290"/>
  <c r="AU24" i="290"/>
  <c r="AK34" i="290"/>
  <c r="AJ37" i="290"/>
  <c r="AD37" i="290"/>
  <c r="AK37" i="290"/>
  <c r="AE46" i="290"/>
  <c r="AV47" i="290"/>
  <c r="AQ66" i="290"/>
  <c r="AT70" i="290"/>
  <c r="AJ69" i="290"/>
  <c r="AD79" i="290"/>
  <c r="AK79" i="290"/>
  <c r="AK89" i="290"/>
  <c r="AC89" i="290"/>
  <c r="AJ91" i="290"/>
  <c r="AF91" i="290"/>
  <c r="AK91" i="290"/>
  <c r="AC91" i="290"/>
  <c r="AD12" i="291"/>
  <c r="AJ12" i="291"/>
  <c r="AF12" i="291"/>
  <c r="AE15" i="291"/>
  <c r="AJ15" i="291"/>
  <c r="AF15" i="291"/>
  <c r="AD15" i="291"/>
  <c r="AK24" i="291"/>
  <c r="AC24" i="291"/>
  <c r="AN11" i="290"/>
  <c r="O18" i="290"/>
  <c r="Z14" i="290" s="1"/>
  <c r="AE12" i="290" s="1"/>
  <c r="S18" i="290"/>
  <c r="AA14" i="290" s="1"/>
  <c r="W18" i="290"/>
  <c r="AB14" i="290" s="1"/>
  <c r="AL14" i="290" s="1"/>
  <c r="AW14" i="290" s="1"/>
  <c r="C14" i="290"/>
  <c r="AI14" i="290"/>
  <c r="H17" i="290"/>
  <c r="AJ26" i="290"/>
  <c r="AF26" i="290"/>
  <c r="AF24" i="290"/>
  <c r="C28" i="290"/>
  <c r="O40" i="290"/>
  <c r="Z36" i="290" s="1"/>
  <c r="AE34" i="290" s="1"/>
  <c r="S40" i="290"/>
  <c r="AA36" i="290" s="1"/>
  <c r="W40" i="290"/>
  <c r="AB36" i="290" s="1"/>
  <c r="AL36" i="290" s="1"/>
  <c r="AW36" i="290" s="1"/>
  <c r="C36" i="290"/>
  <c r="AI36" i="290"/>
  <c r="H39" i="290"/>
  <c r="H49" i="290"/>
  <c r="AI48" i="290"/>
  <c r="AJ47" i="290"/>
  <c r="AK58" i="290"/>
  <c r="AI57" i="290"/>
  <c r="AT59" i="290"/>
  <c r="P73" i="290"/>
  <c r="Z70" i="290" s="1"/>
  <c r="T73" i="290"/>
  <c r="AA70" i="290" s="1"/>
  <c r="X73" i="290"/>
  <c r="AB70" i="290" s="1"/>
  <c r="AL70" i="290" s="1"/>
  <c r="AW70" i="290" s="1"/>
  <c r="C71" i="290"/>
  <c r="AK78" i="290"/>
  <c r="AC78" i="290"/>
  <c r="O84" i="290"/>
  <c r="Z80" i="290" s="1"/>
  <c r="S84" i="290"/>
  <c r="AA80" i="290" s="1"/>
  <c r="W84" i="290"/>
  <c r="AB80" i="290" s="1"/>
  <c r="AL80" i="290" s="1"/>
  <c r="AW80" i="290" s="1"/>
  <c r="AI79" i="290"/>
  <c r="C83" i="290"/>
  <c r="AK90" i="290"/>
  <c r="AT91" i="290"/>
  <c r="AK13" i="291"/>
  <c r="AC13" i="291"/>
  <c r="H15" i="291"/>
  <c r="H16" i="291"/>
  <c r="C27" i="291"/>
  <c r="C25" i="291"/>
  <c r="AJ24" i="291"/>
  <c r="AD24" i="291"/>
  <c r="AT23" i="291"/>
  <c r="CQ26" i="291"/>
  <c r="CK29" i="291"/>
  <c r="H28" i="291"/>
  <c r="H25" i="291"/>
  <c r="AI25" i="291"/>
  <c r="AJ37" i="291"/>
  <c r="AF37" i="291"/>
  <c r="AE37" i="291"/>
  <c r="AK37" i="291"/>
  <c r="AC37" i="291"/>
  <c r="AE46" i="291"/>
  <c r="AJ46" i="291"/>
  <c r="AD46" i="291"/>
  <c r="AK46" i="291"/>
  <c r="AJ57" i="291"/>
  <c r="AK57" i="291"/>
  <c r="AJ58" i="291"/>
  <c r="AF58" i="291"/>
  <c r="AD58" i="291"/>
  <c r="AK58" i="291"/>
  <c r="AE56" i="291"/>
  <c r="AJ56" i="291"/>
  <c r="AF56" i="291"/>
  <c r="AJ67" i="291"/>
  <c r="AF67" i="291"/>
  <c r="AE67" i="291"/>
  <c r="AK67" i="291"/>
  <c r="AC67" i="291"/>
  <c r="AJ69" i="291"/>
  <c r="AF69" i="291"/>
  <c r="AD69" i="291"/>
  <c r="AK69" i="291"/>
  <c r="AF68" i="291"/>
  <c r="AK68" i="291"/>
  <c r="AC68" i="291"/>
  <c r="AJ80" i="291"/>
  <c r="AF80" i="291"/>
  <c r="AD80" i="291"/>
  <c r="AE80" i="291"/>
  <c r="AK80" i="291"/>
  <c r="AF89" i="291"/>
  <c r="AJ91" i="291"/>
  <c r="AF91" i="291"/>
  <c r="AD91" i="291"/>
  <c r="AE91" i="291"/>
  <c r="AE13" i="292"/>
  <c r="AJ13" i="292"/>
  <c r="AF13" i="292"/>
  <c r="AK13" i="292"/>
  <c r="AC13" i="292"/>
  <c r="AE14" i="292"/>
  <c r="AJ14" i="292"/>
  <c r="AK14" i="292"/>
  <c r="AN22" i="292"/>
  <c r="AT23" i="292"/>
  <c r="AJ24" i="292"/>
  <c r="AF24" i="292"/>
  <c r="AE24" i="292"/>
  <c r="AK24" i="292"/>
  <c r="AC24" i="292"/>
  <c r="AT26" i="292"/>
  <c r="AQ22" i="292"/>
  <c r="AE25" i="292"/>
  <c r="AJ25" i="292"/>
  <c r="AF25" i="292"/>
  <c r="AK25" i="292"/>
  <c r="AE34" i="292"/>
  <c r="AJ34" i="292"/>
  <c r="AF34" i="292"/>
  <c r="AE37" i="292"/>
  <c r="AJ37" i="292"/>
  <c r="AF37" i="292"/>
  <c r="AD37" i="292"/>
  <c r="AK37" i="292"/>
  <c r="AJ46" i="292"/>
  <c r="AF46" i="292"/>
  <c r="AK46" i="292"/>
  <c r="AC46" i="292"/>
  <c r="AJ56" i="292"/>
  <c r="AF56" i="292"/>
  <c r="AK56" i="292"/>
  <c r="AC56" i="292"/>
  <c r="AE58" i="292"/>
  <c r="AK58" i="292"/>
  <c r="AC58" i="292"/>
  <c r="AV57" i="292"/>
  <c r="AJ67" i="292"/>
  <c r="AD67" i="292"/>
  <c r="AK67" i="292"/>
  <c r="AC67" i="292"/>
  <c r="AT70" i="292"/>
  <c r="AQ66" i="292"/>
  <c r="AE69" i="292"/>
  <c r="AK69" i="292"/>
  <c r="AJ78" i="292"/>
  <c r="AF78" i="292"/>
  <c r="AD78" i="292"/>
  <c r="AE78" i="292"/>
  <c r="AK78" i="292"/>
  <c r="AC78" i="292"/>
  <c r="AE80" i="292"/>
  <c r="AJ80" i="292"/>
  <c r="AF80" i="292"/>
  <c r="AD80" i="292"/>
  <c r="AD90" i="292"/>
  <c r="AK90" i="292"/>
  <c r="AC90" i="292"/>
  <c r="AJ92" i="292"/>
  <c r="AF92" i="292"/>
  <c r="AK92" i="292"/>
  <c r="AJ12" i="293"/>
  <c r="AF12" i="293"/>
  <c r="AE12" i="293"/>
  <c r="AK12" i="293"/>
  <c r="AC12" i="293"/>
  <c r="AJ15" i="293"/>
  <c r="AF15" i="293"/>
  <c r="AD15" i="293"/>
  <c r="AT24" i="293"/>
  <c r="AO22" i="293"/>
  <c r="AK23" i="293"/>
  <c r="CQ32" i="293"/>
  <c r="AF34" i="293"/>
  <c r="AK34" i="293"/>
  <c r="AC34" i="293"/>
  <c r="AJ37" i="293"/>
  <c r="AE37" i="293"/>
  <c r="AK37" i="293"/>
  <c r="AC37" i="293"/>
  <c r="AE46" i="293"/>
  <c r="AJ46" i="293"/>
  <c r="AF46" i="293"/>
  <c r="AK46" i="293"/>
  <c r="AC46" i="293"/>
  <c r="AE48" i="293"/>
  <c r="AJ48" i="293"/>
  <c r="AF48" i="293"/>
  <c r="AJ12" i="290"/>
  <c r="AF12" i="290"/>
  <c r="AT24" i="290"/>
  <c r="AO22" i="290"/>
  <c r="H27" i="290"/>
  <c r="H26" i="290"/>
  <c r="C26" i="290"/>
  <c r="AE26" i="290"/>
  <c r="AI26" i="290"/>
  <c r="AJ34" i="290"/>
  <c r="AF34" i="290"/>
  <c r="AD34" i="290"/>
  <c r="AE45" i="290"/>
  <c r="C47" i="290"/>
  <c r="H48" i="290"/>
  <c r="AK56" i="290"/>
  <c r="AC56" i="290"/>
  <c r="H61" i="290"/>
  <c r="AI58" i="290"/>
  <c r="H58" i="290"/>
  <c r="C59" i="290"/>
  <c r="AJ57" i="290"/>
  <c r="AD57" i="290"/>
  <c r="H71" i="290"/>
  <c r="H70" i="290"/>
  <c r="AT78" i="290"/>
  <c r="AN77" i="290"/>
  <c r="H83" i="290"/>
  <c r="H80" i="290"/>
  <c r="C94" i="290"/>
  <c r="C92" i="290"/>
  <c r="AI90" i="290"/>
  <c r="H92" i="290"/>
  <c r="H93" i="290"/>
  <c r="C15" i="291"/>
  <c r="AI13" i="291"/>
  <c r="AK15" i="291"/>
  <c r="AJ23" i="291"/>
  <c r="AD23" i="291"/>
  <c r="AE23" i="291"/>
  <c r="AJ25" i="291"/>
  <c r="AD25" i="291"/>
  <c r="AE25" i="291"/>
  <c r="AK25" i="291"/>
  <c r="AE24" i="291"/>
  <c r="AJ35" i="291"/>
  <c r="AF35" i="291"/>
  <c r="AE35" i="291"/>
  <c r="AJ36" i="291"/>
  <c r="AF36" i="291"/>
  <c r="AE36" i="291"/>
  <c r="AK36" i="291"/>
  <c r="AC36" i="291"/>
  <c r="AJ45" i="291"/>
  <c r="AD45" i="291"/>
  <c r="AE45" i="291"/>
  <c r="AK45" i="291"/>
  <c r="AC45" i="291"/>
  <c r="AU47" i="291"/>
  <c r="AK47" i="291"/>
  <c r="AC47" i="291"/>
  <c r="AV56" i="291"/>
  <c r="AM56" i="291"/>
  <c r="AJ59" i="291"/>
  <c r="AF59" i="291"/>
  <c r="AD59" i="291"/>
  <c r="AK59" i="291"/>
  <c r="AT69" i="291"/>
  <c r="AP66" i="291"/>
  <c r="AJ70" i="291"/>
  <c r="AF70" i="291"/>
  <c r="AD70" i="291"/>
  <c r="AT78" i="291"/>
  <c r="AN77" i="291"/>
  <c r="AJ79" i="291"/>
  <c r="AF79" i="291"/>
  <c r="AD79" i="291"/>
  <c r="AE79" i="291"/>
  <c r="AK79" i="291"/>
  <c r="AP77" i="291"/>
  <c r="AT80" i="291"/>
  <c r="AE81" i="291"/>
  <c r="AJ81" i="291"/>
  <c r="AF81" i="291"/>
  <c r="AD81" i="291"/>
  <c r="AK81" i="291"/>
  <c r="AC81" i="291"/>
  <c r="AE78" i="291"/>
  <c r="AJ78" i="291"/>
  <c r="AF78" i="291"/>
  <c r="AD78" i="291"/>
  <c r="AK78" i="291"/>
  <c r="AC78" i="291"/>
  <c r="AE90" i="291"/>
  <c r="AJ90" i="291"/>
  <c r="AF90" i="291"/>
  <c r="AK90" i="291"/>
  <c r="AE92" i="291"/>
  <c r="AJ92" i="291"/>
  <c r="AF92" i="291"/>
  <c r="AD92" i="291"/>
  <c r="AK92" i="291"/>
  <c r="AF12" i="292"/>
  <c r="AK12" i="292"/>
  <c r="AC12" i="292"/>
  <c r="AE15" i="292"/>
  <c r="AK15" i="292"/>
  <c r="AC15" i="292"/>
  <c r="AJ23" i="292"/>
  <c r="AC23" i="292"/>
  <c r="AE26" i="292"/>
  <c r="AJ26" i="292"/>
  <c r="AF26" i="292"/>
  <c r="AK26" i="292"/>
  <c r="AC26" i="292"/>
  <c r="AF35" i="292"/>
  <c r="AK35" i="292"/>
  <c r="AJ36" i="292"/>
  <c r="AF36" i="292"/>
  <c r="AD36" i="292"/>
  <c r="AK36" i="292"/>
  <c r="AC36" i="292"/>
  <c r="AF47" i="292"/>
  <c r="AJ48" i="292"/>
  <c r="AD48" i="292"/>
  <c r="AE48" i="292"/>
  <c r="AK48" i="292"/>
  <c r="AJ59" i="292"/>
  <c r="AF59" i="292"/>
  <c r="AD59" i="292"/>
  <c r="AK59" i="292"/>
  <c r="AC59" i="292"/>
  <c r="AJ68" i="292"/>
  <c r="AD68" i="292"/>
  <c r="AK68" i="292"/>
  <c r="AC68" i="292"/>
  <c r="AF70" i="292"/>
  <c r="AK70" i="292"/>
  <c r="AE79" i="292"/>
  <c r="AJ79" i="292"/>
  <c r="AF79" i="292"/>
  <c r="AD79" i="292"/>
  <c r="AK79" i="292"/>
  <c r="AT80" i="292"/>
  <c r="AP77" i="292"/>
  <c r="AJ81" i="292"/>
  <c r="AF81" i="292"/>
  <c r="AD81" i="292"/>
  <c r="AE81" i="292"/>
  <c r="AJ89" i="292"/>
  <c r="AF89" i="292"/>
  <c r="AD89" i="292"/>
  <c r="AE89" i="292"/>
  <c r="AK89" i="292"/>
  <c r="AC89" i="292"/>
  <c r="AE91" i="292"/>
  <c r="AJ91" i="292"/>
  <c r="AF91" i="292"/>
  <c r="AD91" i="292"/>
  <c r="AK91" i="292"/>
  <c r="AD13" i="293"/>
  <c r="AK13" i="293"/>
  <c r="AC13" i="293"/>
  <c r="AJ14" i="293"/>
  <c r="AF14" i="293"/>
  <c r="AD14" i="293"/>
  <c r="AK14" i="293"/>
  <c r="AC14" i="293"/>
  <c r="AT23" i="293"/>
  <c r="AN22" i="293"/>
  <c r="AE24" i="293"/>
  <c r="AJ24" i="293"/>
  <c r="AK24" i="293"/>
  <c r="AC24" i="293"/>
  <c r="AJ25" i="293"/>
  <c r="AE25" i="293"/>
  <c r="AK25" i="293"/>
  <c r="AJ35" i="293"/>
  <c r="AF35" i="293"/>
  <c r="AK35" i="293"/>
  <c r="AC35" i="293"/>
  <c r="AK36" i="293"/>
  <c r="AK45" i="293"/>
  <c r="AC45" i="293"/>
  <c r="AJ47" i="293"/>
  <c r="AF47" i="293"/>
  <c r="AE47" i="293"/>
  <c r="H15" i="290"/>
  <c r="H25" i="290"/>
  <c r="H37" i="290"/>
  <c r="AI46" i="290"/>
  <c r="H47" i="290"/>
  <c r="AI56" i="290"/>
  <c r="C58" i="290"/>
  <c r="AI68" i="290"/>
  <c r="AI81" i="290"/>
  <c r="AI89" i="290"/>
  <c r="AI12" i="291"/>
  <c r="C14" i="291"/>
  <c r="AI14" i="291"/>
  <c r="C26" i="291"/>
  <c r="AI34" i="291"/>
  <c r="AI35" i="291"/>
  <c r="C36" i="291"/>
  <c r="AI36" i="291"/>
  <c r="C37" i="291"/>
  <c r="AI37" i="291"/>
  <c r="AI45" i="291"/>
  <c r="C47" i="291"/>
  <c r="AE47" i="291"/>
  <c r="AI47" i="291"/>
  <c r="C50" i="291"/>
  <c r="AP55" i="291"/>
  <c r="AI57" i="291"/>
  <c r="C59" i="291"/>
  <c r="AI59" i="291"/>
  <c r="H60" i="291"/>
  <c r="AI67" i="291"/>
  <c r="H69" i="291"/>
  <c r="C70" i="291"/>
  <c r="H72" i="291"/>
  <c r="AI79" i="291"/>
  <c r="C80" i="291"/>
  <c r="H81" i="291"/>
  <c r="C82" i="291"/>
  <c r="AO88" i="291"/>
  <c r="AQ88" i="291"/>
  <c r="C91" i="291"/>
  <c r="AI91" i="291"/>
  <c r="H92" i="291"/>
  <c r="H94" i="291"/>
  <c r="AO11" i="292"/>
  <c r="AQ11" i="292"/>
  <c r="H14" i="292"/>
  <c r="H15" i="292"/>
  <c r="AI24" i="292"/>
  <c r="H25" i="292"/>
  <c r="H26" i="292"/>
  <c r="H27" i="292"/>
  <c r="H36" i="292"/>
  <c r="H37" i="292"/>
  <c r="AI46" i="292"/>
  <c r="H47" i="292"/>
  <c r="AI48" i="292"/>
  <c r="H49" i="292"/>
  <c r="AQ55" i="292"/>
  <c r="AI56" i="292"/>
  <c r="C58" i="292"/>
  <c r="AI58" i="292"/>
  <c r="H61" i="292"/>
  <c r="AI68" i="292"/>
  <c r="C69" i="292"/>
  <c r="AI69" i="292"/>
  <c r="H70" i="292"/>
  <c r="H71" i="292"/>
  <c r="C72" i="292"/>
  <c r="AI78" i="292"/>
  <c r="H80" i="292"/>
  <c r="C81" i="292"/>
  <c r="AI81" i="292"/>
  <c r="H82" i="292"/>
  <c r="H83" i="292"/>
  <c r="AI89" i="292"/>
  <c r="AI90" i="292"/>
  <c r="H91" i="292"/>
  <c r="C92" i="292"/>
  <c r="AI92" i="292"/>
  <c r="C93" i="292"/>
  <c r="AI12" i="293"/>
  <c r="AI13" i="293"/>
  <c r="C14" i="293"/>
  <c r="AI14" i="293"/>
  <c r="C15" i="293"/>
  <c r="AI15" i="293"/>
  <c r="H17" i="293"/>
  <c r="C25" i="293"/>
  <c r="AI25" i="293"/>
  <c r="C26" i="293"/>
  <c r="AI26" i="293"/>
  <c r="C27" i="293"/>
  <c r="C28" i="293"/>
  <c r="AI34" i="293"/>
  <c r="AI35" i="293"/>
  <c r="C36" i="293"/>
  <c r="AI36" i="293"/>
  <c r="C37" i="293"/>
  <c r="AI37" i="293"/>
  <c r="H39" i="293"/>
  <c r="AI45" i="293"/>
  <c r="C47" i="293"/>
  <c r="AI47" i="293"/>
  <c r="H48" i="293"/>
  <c r="C50" i="293"/>
  <c r="C61" i="293"/>
  <c r="C59" i="293"/>
  <c r="AI57" i="293"/>
  <c r="AE58" i="293"/>
  <c r="AJ58" i="293"/>
  <c r="AF58" i="293"/>
  <c r="AK58" i="293"/>
  <c r="AC58" i="293"/>
  <c r="AJ67" i="293"/>
  <c r="AF67" i="293"/>
  <c r="AD67" i="293"/>
  <c r="AK67" i="293"/>
  <c r="AE69" i="293"/>
  <c r="AK69" i="293"/>
  <c r="AC69" i="293"/>
  <c r="AE78" i="293"/>
  <c r="AJ78" i="293"/>
  <c r="AD78" i="293"/>
  <c r="AK78" i="293"/>
  <c r="AC78" i="293"/>
  <c r="AJ80" i="293"/>
  <c r="AD80" i="293"/>
  <c r="AE80" i="293"/>
  <c r="AK80" i="293"/>
  <c r="AC80" i="293"/>
  <c r="AJ90" i="293"/>
  <c r="AF90" i="293"/>
  <c r="AD90" i="293"/>
  <c r="AE92" i="293"/>
  <c r="AJ92" i="293"/>
  <c r="AD92" i="293"/>
  <c r="AK92" i="293"/>
  <c r="AC92" i="293"/>
  <c r="AJ12" i="294"/>
  <c r="AF12" i="294"/>
  <c r="AD12" i="294"/>
  <c r="AE15" i="294"/>
  <c r="AJ15" i="294"/>
  <c r="AD15" i="294"/>
  <c r="AK15" i="294"/>
  <c r="AC15" i="294"/>
  <c r="AJ23" i="294"/>
  <c r="AF23" i="294"/>
  <c r="AD23" i="294"/>
  <c r="AE23" i="294"/>
  <c r="AT25" i="294"/>
  <c r="AP22" i="294"/>
  <c r="AE26" i="294"/>
  <c r="AJ26" i="294"/>
  <c r="AF26" i="294"/>
  <c r="AD26" i="294"/>
  <c r="CQ32" i="294"/>
  <c r="AE34" i="294"/>
  <c r="AJ34" i="294"/>
  <c r="AF34" i="294"/>
  <c r="AD34" i="294"/>
  <c r="AE37" i="294"/>
  <c r="AJ46" i="294"/>
  <c r="AF46" i="294"/>
  <c r="AE46" i="294"/>
  <c r="AK46" i="294"/>
  <c r="AC46" i="294"/>
  <c r="AT47" i="294"/>
  <c r="AP44" i="294"/>
  <c r="AJ48" i="294"/>
  <c r="AF48" i="294"/>
  <c r="AE48" i="294"/>
  <c r="AF56" i="294"/>
  <c r="AK56" i="294"/>
  <c r="AJ58" i="294"/>
  <c r="AF58" i="294"/>
  <c r="AE58" i="294"/>
  <c r="AK58" i="294"/>
  <c r="AC58" i="294"/>
  <c r="AJ67" i="294"/>
  <c r="AK67" i="294"/>
  <c r="AT70" i="294"/>
  <c r="AQ66" i="294"/>
  <c r="AJ78" i="294"/>
  <c r="AF78" i="294"/>
  <c r="AD78" i="294"/>
  <c r="AE78" i="294"/>
  <c r="AK78" i="294"/>
  <c r="AC78" i="294"/>
  <c r="AE80" i="294"/>
  <c r="AJ80" i="294"/>
  <c r="AF80" i="294"/>
  <c r="AD80" i="294"/>
  <c r="AK80" i="294"/>
  <c r="AC80" i="294"/>
  <c r="AK90" i="294"/>
  <c r="AJ92" i="294"/>
  <c r="AF92" i="294"/>
  <c r="AD92" i="294"/>
  <c r="AK92" i="294"/>
  <c r="AC92" i="294"/>
  <c r="AK12" i="295"/>
  <c r="AJ15" i="295"/>
  <c r="AC15" i="295"/>
  <c r="AT24" i="295"/>
  <c r="AO22" i="295"/>
  <c r="AJ26" i="295"/>
  <c r="AF26" i="295"/>
  <c r="AE26" i="295"/>
  <c r="AK26" i="295"/>
  <c r="AC26" i="295"/>
  <c r="CQ32" i="295"/>
  <c r="AJ34" i="295"/>
  <c r="AF34" i="295"/>
  <c r="AD34" i="295"/>
  <c r="AE34" i="295"/>
  <c r="AK34" i="295"/>
  <c r="AC34" i="295"/>
  <c r="AJ37" i="295"/>
  <c r="AF37" i="295"/>
  <c r="AD37" i="295"/>
  <c r="AE37" i="295"/>
  <c r="AK37" i="295"/>
  <c r="AC37" i="295"/>
  <c r="AF46" i="295"/>
  <c r="AK46" i="295"/>
  <c r="AC46" i="295"/>
  <c r="AJ48" i="295"/>
  <c r="AK48" i="295"/>
  <c r="AC48" i="295"/>
  <c r="AJ56" i="295"/>
  <c r="AF56" i="295"/>
  <c r="AD56" i="295"/>
  <c r="AK56" i="295"/>
  <c r="AC56" i="295"/>
  <c r="AF58" i="295"/>
  <c r="AK58" i="295"/>
  <c r="AK68" i="295"/>
  <c r="AC68" i="295"/>
  <c r="AT69" i="295"/>
  <c r="AP66" i="295"/>
  <c r="AJ70" i="295"/>
  <c r="AK70" i="295"/>
  <c r="H37" i="291"/>
  <c r="AI46" i="291"/>
  <c r="H47" i="291"/>
  <c r="AD47" i="291"/>
  <c r="AC56" i="291"/>
  <c r="AI56" i="291"/>
  <c r="C58" i="291"/>
  <c r="AI68" i="291"/>
  <c r="AI81" i="291"/>
  <c r="AI89" i="291"/>
  <c r="AI12" i="292"/>
  <c r="C14" i="292"/>
  <c r="AI14" i="292"/>
  <c r="C26" i="292"/>
  <c r="AI34" i="292"/>
  <c r="C36" i="292"/>
  <c r="AI36" i="292"/>
  <c r="AI45" i="292"/>
  <c r="C47" i="292"/>
  <c r="AI57" i="292"/>
  <c r="C59" i="292"/>
  <c r="AI67" i="292"/>
  <c r="H69" i="292"/>
  <c r="AI79" i="292"/>
  <c r="C80" i="292"/>
  <c r="AI91" i="292"/>
  <c r="H92" i="292"/>
  <c r="H15" i="293"/>
  <c r="BP18" i="293"/>
  <c r="H25" i="293"/>
  <c r="H26" i="293"/>
  <c r="CQ26" i="293"/>
  <c r="H37" i="293"/>
  <c r="AI46" i="293"/>
  <c r="H47" i="293"/>
  <c r="AI48" i="293"/>
  <c r="C60" i="293"/>
  <c r="C58" i="293"/>
  <c r="AI56" i="293"/>
  <c r="AJ57" i="293"/>
  <c r="AF57" i="293"/>
  <c r="AE57" i="293"/>
  <c r="AK57" i="293"/>
  <c r="AC57" i="293"/>
  <c r="AJ59" i="293"/>
  <c r="AF59" i="293"/>
  <c r="AE59" i="293"/>
  <c r="AK59" i="293"/>
  <c r="AJ68" i="293"/>
  <c r="AF68" i="293"/>
  <c r="AD68" i="293"/>
  <c r="AK68" i="293"/>
  <c r="AC68" i="293"/>
  <c r="AT69" i="293"/>
  <c r="AP66" i="293"/>
  <c r="AJ70" i="293"/>
  <c r="AF70" i="293"/>
  <c r="AD70" i="293"/>
  <c r="AE70" i="293"/>
  <c r="AK70" i="293"/>
  <c r="AC70" i="293"/>
  <c r="AT78" i="293"/>
  <c r="AN77" i="293"/>
  <c r="AJ79" i="293"/>
  <c r="AF79" i="293"/>
  <c r="AD79" i="293"/>
  <c r="AE79" i="293"/>
  <c r="AK79" i="293"/>
  <c r="AC79" i="293"/>
  <c r="AK81" i="293"/>
  <c r="AJ89" i="293"/>
  <c r="AF89" i="293"/>
  <c r="AD89" i="293"/>
  <c r="AT92" i="293"/>
  <c r="AQ88" i="293"/>
  <c r="AK91" i="293"/>
  <c r="AJ13" i="294"/>
  <c r="AF13" i="294"/>
  <c r="AD13" i="294"/>
  <c r="AK13" i="294"/>
  <c r="AC13" i="294"/>
  <c r="AT15" i="294"/>
  <c r="AQ11" i="294"/>
  <c r="AD14" i="294"/>
  <c r="AJ24" i="294"/>
  <c r="AF24" i="294"/>
  <c r="AD24" i="294"/>
  <c r="AE24" i="294"/>
  <c r="AK24" i="294"/>
  <c r="AC24" i="294"/>
  <c r="AT26" i="294"/>
  <c r="AQ22" i="294"/>
  <c r="AE25" i="294"/>
  <c r="AJ25" i="294"/>
  <c r="AF25" i="294"/>
  <c r="AD25" i="294"/>
  <c r="AK25" i="294"/>
  <c r="AC25" i="294"/>
  <c r="AE35" i="294"/>
  <c r="AJ35" i="294"/>
  <c r="AF35" i="294"/>
  <c r="AD35" i="294"/>
  <c r="AK35" i="294"/>
  <c r="AC35" i="294"/>
  <c r="AT37" i="294"/>
  <c r="AQ33" i="294"/>
  <c r="AE36" i="294"/>
  <c r="AJ36" i="294"/>
  <c r="AF36" i="294"/>
  <c r="AD36" i="294"/>
  <c r="AE45" i="294"/>
  <c r="AK45" i="294"/>
  <c r="AC45" i="294"/>
  <c r="AE47" i="294"/>
  <c r="AJ47" i="294"/>
  <c r="AF47" i="294"/>
  <c r="AE57" i="294"/>
  <c r="AJ57" i="294"/>
  <c r="AF57" i="294"/>
  <c r="AK57" i="294"/>
  <c r="AC57" i="294"/>
  <c r="AJ59" i="294"/>
  <c r="AJ68" i="294"/>
  <c r="AF68" i="294"/>
  <c r="AK68" i="294"/>
  <c r="AC68" i="294"/>
  <c r="AE70" i="294"/>
  <c r="AJ70" i="294"/>
  <c r="AK70" i="294"/>
  <c r="AE79" i="294"/>
  <c r="AJ79" i="294"/>
  <c r="AF79" i="294"/>
  <c r="AD79" i="294"/>
  <c r="AT80" i="294"/>
  <c r="AP77" i="294"/>
  <c r="AJ81" i="294"/>
  <c r="AF81" i="294"/>
  <c r="AD81" i="294"/>
  <c r="AE81" i="294"/>
  <c r="AK81" i="294"/>
  <c r="AC81" i="294"/>
  <c r="AJ89" i="294"/>
  <c r="AF89" i="294"/>
  <c r="AE89" i="294"/>
  <c r="AK89" i="294"/>
  <c r="AJ91" i="294"/>
  <c r="AF91" i="294"/>
  <c r="AD91" i="294"/>
  <c r="AK91" i="294"/>
  <c r="AC91" i="294"/>
  <c r="AK13" i="295"/>
  <c r="AT23" i="295"/>
  <c r="AN22" i="295"/>
  <c r="AE24" i="295"/>
  <c r="AJ24" i="295"/>
  <c r="AF24" i="295"/>
  <c r="AK24" i="295"/>
  <c r="AC24" i="295"/>
  <c r="AJ25" i="295"/>
  <c r="AF25" i="295"/>
  <c r="AE25" i="295"/>
  <c r="AK25" i="295"/>
  <c r="AJ35" i="295"/>
  <c r="AF35" i="295"/>
  <c r="AD35" i="295"/>
  <c r="AE35" i="295"/>
  <c r="AJ36" i="295"/>
  <c r="AF36" i="295"/>
  <c r="AD36" i="295"/>
  <c r="AE36" i="295"/>
  <c r="AK36" i="295"/>
  <c r="AK45" i="295"/>
  <c r="AC45" i="295"/>
  <c r="AJ47" i="295"/>
  <c r="AK47" i="295"/>
  <c r="AJ57" i="295"/>
  <c r="AF57" i="295"/>
  <c r="AD57" i="295"/>
  <c r="AK57" i="295"/>
  <c r="AC57" i="295"/>
  <c r="AJ59" i="295"/>
  <c r="AD59" i="295"/>
  <c r="AE59" i="295"/>
  <c r="AK59" i="295"/>
  <c r="AK67" i="295"/>
  <c r="AC67" i="295"/>
  <c r="AJ69" i="295"/>
  <c r="AJ78" i="295"/>
  <c r="AK78" i="295"/>
  <c r="H58" i="293"/>
  <c r="AI59" i="293"/>
  <c r="H60" i="293"/>
  <c r="AI67" i="293"/>
  <c r="H69" i="293"/>
  <c r="C70" i="293"/>
  <c r="AI70" i="293"/>
  <c r="C71" i="293"/>
  <c r="H72" i="293"/>
  <c r="AI79" i="293"/>
  <c r="C80" i="293"/>
  <c r="AI80" i="293"/>
  <c r="H81" i="293"/>
  <c r="C82" i="293"/>
  <c r="C83" i="293"/>
  <c r="C91" i="293"/>
  <c r="AI91" i="293"/>
  <c r="H92" i="293"/>
  <c r="H93" i="293"/>
  <c r="H94" i="293"/>
  <c r="H14" i="294"/>
  <c r="H15" i="294"/>
  <c r="H16" i="294"/>
  <c r="C17" i="294"/>
  <c r="AI23" i="294"/>
  <c r="AI24" i="294"/>
  <c r="H25" i="294"/>
  <c r="H26" i="294"/>
  <c r="CQ26" i="294"/>
  <c r="H27" i="294"/>
  <c r="H28" i="294"/>
  <c r="H36" i="294"/>
  <c r="H37" i="294"/>
  <c r="H38" i="294"/>
  <c r="C39" i="294"/>
  <c r="AI46" i="294"/>
  <c r="H47" i="294"/>
  <c r="C48" i="294"/>
  <c r="AI48" i="294"/>
  <c r="H49" i="294"/>
  <c r="H50" i="294"/>
  <c r="AI56" i="294"/>
  <c r="C58" i="294"/>
  <c r="AI58" i="294"/>
  <c r="H59" i="294"/>
  <c r="H61" i="294"/>
  <c r="AI68" i="294"/>
  <c r="C69" i="294"/>
  <c r="AI69" i="294"/>
  <c r="H70" i="294"/>
  <c r="H71" i="294"/>
  <c r="C72" i="294"/>
  <c r="AI78" i="294"/>
  <c r="H80" i="294"/>
  <c r="C81" i="294"/>
  <c r="AI81" i="294"/>
  <c r="H82" i="294"/>
  <c r="H83" i="294"/>
  <c r="AI89" i="294"/>
  <c r="AI90" i="294"/>
  <c r="H91" i="294"/>
  <c r="C92" i="294"/>
  <c r="AI92" i="294"/>
  <c r="C93" i="294"/>
  <c r="AI12" i="295"/>
  <c r="AI13" i="295"/>
  <c r="C14" i="295"/>
  <c r="AI14" i="295"/>
  <c r="C15" i="295"/>
  <c r="AI15" i="295"/>
  <c r="H17" i="295"/>
  <c r="C25" i="295"/>
  <c r="AI25" i="295"/>
  <c r="C26" i="295"/>
  <c r="AI26" i="295"/>
  <c r="C27" i="295"/>
  <c r="C28" i="295"/>
  <c r="AI34" i="295"/>
  <c r="AI35" i="295"/>
  <c r="C36" i="295"/>
  <c r="AI36" i="295"/>
  <c r="C37" i="295"/>
  <c r="AI37" i="295"/>
  <c r="H39" i="295"/>
  <c r="AI45" i="295"/>
  <c r="C47" i="295"/>
  <c r="AI47" i="295"/>
  <c r="H48" i="295"/>
  <c r="C50" i="295"/>
  <c r="AP55" i="295"/>
  <c r="AI57" i="295"/>
  <c r="H58" i="295"/>
  <c r="C59" i="295"/>
  <c r="AI59" i="295"/>
  <c r="H60" i="295"/>
  <c r="AI67" i="295"/>
  <c r="H69" i="295"/>
  <c r="C70" i="295"/>
  <c r="AI70" i="295"/>
  <c r="H72" i="295"/>
  <c r="C83" i="295"/>
  <c r="AI79" i="295"/>
  <c r="C81" i="295"/>
  <c r="AJ81" i="295"/>
  <c r="AF81" i="295"/>
  <c r="AE81" i="295"/>
  <c r="AK81" i="295"/>
  <c r="AC81" i="295"/>
  <c r="AJ89" i="295"/>
  <c r="AF89" i="295"/>
  <c r="AD89" i="295"/>
  <c r="AJ91" i="295"/>
  <c r="AC91" i="295"/>
  <c r="AJ13" i="296"/>
  <c r="AF13" i="296"/>
  <c r="AE13" i="296"/>
  <c r="AJ14" i="296"/>
  <c r="AF14" i="296"/>
  <c r="AD14" i="296"/>
  <c r="AE14" i="296"/>
  <c r="AK14" i="296"/>
  <c r="AT23" i="296"/>
  <c r="AN22" i="296"/>
  <c r="AJ24" i="296"/>
  <c r="AF24" i="296"/>
  <c r="AK24" i="296"/>
  <c r="AC24" i="296"/>
  <c r="AK25" i="296"/>
  <c r="AK35" i="296"/>
  <c r="AC35" i="296"/>
  <c r="AJ36" i="296"/>
  <c r="AD36" i="296"/>
  <c r="AE36" i="296"/>
  <c r="AK36" i="296"/>
  <c r="AC36" i="296"/>
  <c r="AE45" i="296"/>
  <c r="AK45" i="296"/>
  <c r="AJ47" i="296"/>
  <c r="AF47" i="296"/>
  <c r="AE47" i="296"/>
  <c r="AJ57" i="296"/>
  <c r="AF57" i="296"/>
  <c r="AD57" i="296"/>
  <c r="AE57" i="296"/>
  <c r="AK57" i="296"/>
  <c r="AC57" i="296"/>
  <c r="AC59" i="296"/>
  <c r="AE68" i="296"/>
  <c r="AJ68" i="296"/>
  <c r="AC68" i="296"/>
  <c r="AT69" i="296"/>
  <c r="AP66" i="296"/>
  <c r="AE70" i="296"/>
  <c r="AK70" i="296"/>
  <c r="AC70" i="296"/>
  <c r="AT78" i="296"/>
  <c r="AN77" i="296"/>
  <c r="AJ79" i="296"/>
  <c r="AD79" i="296"/>
  <c r="AE79" i="296"/>
  <c r="AK79" i="296"/>
  <c r="AD81" i="296"/>
  <c r="AK81" i="296"/>
  <c r="AC81" i="296"/>
  <c r="AF89" i="296"/>
  <c r="AI58" i="293"/>
  <c r="AI68" i="293"/>
  <c r="H70" i="293"/>
  <c r="H80" i="293"/>
  <c r="AI81" i="293"/>
  <c r="AI89" i="293"/>
  <c r="AI90" i="293"/>
  <c r="C92" i="293"/>
  <c r="AI12" i="294"/>
  <c r="AI13" i="294"/>
  <c r="C14" i="294"/>
  <c r="AI14" i="294"/>
  <c r="C25" i="294"/>
  <c r="C26" i="294"/>
  <c r="AI34" i="294"/>
  <c r="AI35" i="294"/>
  <c r="C36" i="294"/>
  <c r="AI36" i="294"/>
  <c r="AI45" i="294"/>
  <c r="C47" i="294"/>
  <c r="AI57" i="294"/>
  <c r="C59" i="294"/>
  <c r="AI59" i="294"/>
  <c r="AI67" i="294"/>
  <c r="H69" i="294"/>
  <c r="AI79" i="294"/>
  <c r="C80" i="294"/>
  <c r="AI91" i="294"/>
  <c r="H92" i="294"/>
  <c r="H15" i="295"/>
  <c r="H25" i="295"/>
  <c r="H26" i="295"/>
  <c r="CQ26" i="295"/>
  <c r="H37" i="295"/>
  <c r="AI46" i="295"/>
  <c r="H47" i="295"/>
  <c r="AI48" i="295"/>
  <c r="AI56" i="295"/>
  <c r="C58" i="295"/>
  <c r="AI68" i="295"/>
  <c r="AP77" i="295"/>
  <c r="C82" i="295"/>
  <c r="C80" i="295"/>
  <c r="AE79" i="295"/>
  <c r="AJ79" i="295"/>
  <c r="AF79" i="295"/>
  <c r="AC79" i="295"/>
  <c r="AI78" i="295"/>
  <c r="AE80" i="295"/>
  <c r="AJ80" i="295"/>
  <c r="AF80" i="295"/>
  <c r="AJ90" i="295"/>
  <c r="AD90" i="295"/>
  <c r="AE90" i="295"/>
  <c r="AJ92" i="295"/>
  <c r="AK92" i="295"/>
  <c r="AE12" i="296"/>
  <c r="AK12" i="296"/>
  <c r="AC12" i="296"/>
  <c r="AJ15" i="296"/>
  <c r="AF15" i="296"/>
  <c r="AE15" i="296"/>
  <c r="AK15" i="296"/>
  <c r="AC15" i="296"/>
  <c r="AT24" i="296"/>
  <c r="AO22" i="296"/>
  <c r="AF23" i="296"/>
  <c r="AK23" i="296"/>
  <c r="AC23" i="296"/>
  <c r="AJ26" i="296"/>
  <c r="AE26" i="296"/>
  <c r="AK26" i="296"/>
  <c r="CQ32" i="296"/>
  <c r="AJ34" i="296"/>
  <c r="AE34" i="296"/>
  <c r="AK37" i="296"/>
  <c r="AC37" i="296"/>
  <c r="AE46" i="296"/>
  <c r="AJ46" i="296"/>
  <c r="AF46" i="296"/>
  <c r="AK46" i="296"/>
  <c r="AC46" i="296"/>
  <c r="AE48" i="296"/>
  <c r="AJ48" i="296"/>
  <c r="AF48" i="296"/>
  <c r="AC48" i="296"/>
  <c r="AE56" i="296"/>
  <c r="AJ56" i="296"/>
  <c r="AD56" i="296"/>
  <c r="AK56" i="296"/>
  <c r="AE58" i="296"/>
  <c r="AJ58" i="296"/>
  <c r="AD58" i="296"/>
  <c r="AK58" i="296"/>
  <c r="AC58" i="296"/>
  <c r="AE67" i="296"/>
  <c r="AK67" i="296"/>
  <c r="AC67" i="296"/>
  <c r="AE69" i="296"/>
  <c r="AJ69" i="296"/>
  <c r="AE78" i="296"/>
  <c r="AJ78" i="296"/>
  <c r="AD78" i="296"/>
  <c r="AJ80" i="296"/>
  <c r="AF80" i="296"/>
  <c r="AD80" i="296"/>
  <c r="AE80" i="296"/>
  <c r="AK80" i="296"/>
  <c r="AC80" i="296"/>
  <c r="AK90" i="296"/>
  <c r="H80" i="295"/>
  <c r="AI81" i="295"/>
  <c r="H82" i="295"/>
  <c r="H83" i="295"/>
  <c r="AI89" i="295"/>
  <c r="AI90" i="295"/>
  <c r="H91" i="295"/>
  <c r="C92" i="295"/>
  <c r="AI92" i="295"/>
  <c r="C93" i="295"/>
  <c r="AI12" i="296"/>
  <c r="AI13" i="296"/>
  <c r="C14" i="296"/>
  <c r="AI14" i="296"/>
  <c r="C15" i="296"/>
  <c r="AI15" i="296"/>
  <c r="H17" i="296"/>
  <c r="C25" i="296"/>
  <c r="AI25" i="296"/>
  <c r="C26" i="296"/>
  <c r="AI26" i="296"/>
  <c r="C27" i="296"/>
  <c r="C28" i="296"/>
  <c r="AI34" i="296"/>
  <c r="AI35" i="296"/>
  <c r="C36" i="296"/>
  <c r="AI36" i="296"/>
  <c r="C37" i="296"/>
  <c r="AI37" i="296"/>
  <c r="H39" i="296"/>
  <c r="AI45" i="296"/>
  <c r="C47" i="296"/>
  <c r="AI47" i="296"/>
  <c r="H48" i="296"/>
  <c r="C50" i="296"/>
  <c r="AI57" i="296"/>
  <c r="H58" i="296"/>
  <c r="C59" i="296"/>
  <c r="AI59" i="296"/>
  <c r="H60" i="296"/>
  <c r="AI67" i="296"/>
  <c r="H69" i="296"/>
  <c r="C70" i="296"/>
  <c r="AI70" i="296"/>
  <c r="C71" i="296"/>
  <c r="H72" i="296"/>
  <c r="AI79" i="296"/>
  <c r="C80" i="296"/>
  <c r="AI80" i="296"/>
  <c r="H81" i="296"/>
  <c r="C82" i="296"/>
  <c r="C83" i="296"/>
  <c r="C94" i="296"/>
  <c r="C92" i="296"/>
  <c r="AI90" i="296"/>
  <c r="H93" i="296"/>
  <c r="H92" i="296"/>
  <c r="AI92" i="296"/>
  <c r="AJ91" i="296"/>
  <c r="AF91" i="296"/>
  <c r="AK91" i="296"/>
  <c r="AK12" i="297"/>
  <c r="AC12" i="297"/>
  <c r="AJ15" i="297"/>
  <c r="AF15" i="297"/>
  <c r="AD15" i="297"/>
  <c r="AE15" i="297"/>
  <c r="AK15" i="297"/>
  <c r="AC15" i="297"/>
  <c r="AT24" i="297"/>
  <c r="AO22" i="297"/>
  <c r="AK23" i="297"/>
  <c r="AC23" i="297"/>
  <c r="AJ26" i="297"/>
  <c r="AF26" i="297"/>
  <c r="AK26" i="297"/>
  <c r="AJ34" i="297"/>
  <c r="AF34" i="297"/>
  <c r="AD34" i="297"/>
  <c r="AC34" i="297"/>
  <c r="AJ37" i="297"/>
  <c r="AD37" i="297"/>
  <c r="AE37" i="297"/>
  <c r="AK37" i="297"/>
  <c r="AE46" i="297"/>
  <c r="AJ46" i="297"/>
  <c r="AD46" i="297"/>
  <c r="AK46" i="297"/>
  <c r="AC46" i="297"/>
  <c r="AJ48" i="297"/>
  <c r="AK48" i="297"/>
  <c r="AC48" i="297"/>
  <c r="AD56" i="297"/>
  <c r="AK56" i="297"/>
  <c r="AC56" i="297"/>
  <c r="AE58" i="297"/>
  <c r="AJ58" i="297"/>
  <c r="AF58" i="297"/>
  <c r="AF67" i="297"/>
  <c r="AK67" i="297"/>
  <c r="AC67" i="297"/>
  <c r="AE69" i="297"/>
  <c r="AK69" i="297"/>
  <c r="AC69" i="297"/>
  <c r="AE78" i="297"/>
  <c r="AJ78" i="297"/>
  <c r="AF78" i="297"/>
  <c r="AD78" i="297"/>
  <c r="AK78" i="297"/>
  <c r="AJ80" i="297"/>
  <c r="AF80" i="297"/>
  <c r="AD80" i="297"/>
  <c r="AE80" i="297"/>
  <c r="AE90" i="297"/>
  <c r="AJ90" i="297"/>
  <c r="AF90" i="297"/>
  <c r="AD90" i="297"/>
  <c r="AK90" i="297"/>
  <c r="AC90" i="297"/>
  <c r="AE92" i="297"/>
  <c r="AK92" i="297"/>
  <c r="AE12" i="298"/>
  <c r="AK12" i="298"/>
  <c r="AC12" i="298"/>
  <c r="AI91" i="295"/>
  <c r="H92" i="295"/>
  <c r="H15" i="296"/>
  <c r="H25" i="296"/>
  <c r="H26" i="296"/>
  <c r="CQ26" i="296"/>
  <c r="H37" i="296"/>
  <c r="AI46" i="296"/>
  <c r="H47" i="296"/>
  <c r="AI48" i="296"/>
  <c r="AI56" i="296"/>
  <c r="C58" i="296"/>
  <c r="AI58" i="296"/>
  <c r="AI68" i="296"/>
  <c r="H70" i="296"/>
  <c r="H80" i="296"/>
  <c r="AI81" i="296"/>
  <c r="C91" i="296"/>
  <c r="C93" i="296"/>
  <c r="AC89" i="296"/>
  <c r="AI89" i="296"/>
  <c r="H94" i="296"/>
  <c r="AI91" i="296"/>
  <c r="H91" i="296"/>
  <c r="AJ92" i="296"/>
  <c r="AF92" i="296"/>
  <c r="AK92" i="296"/>
  <c r="AC92" i="296"/>
  <c r="AF13" i="297"/>
  <c r="AK13" i="297"/>
  <c r="AC13" i="297"/>
  <c r="AJ14" i="297"/>
  <c r="AF14" i="297"/>
  <c r="AK14" i="297"/>
  <c r="AT23" i="297"/>
  <c r="AN22" i="297"/>
  <c r="AJ24" i="297"/>
  <c r="AK24" i="297"/>
  <c r="AJ25" i="297"/>
  <c r="AF25" i="297"/>
  <c r="AK25" i="297"/>
  <c r="AC25" i="297"/>
  <c r="AJ35" i="297"/>
  <c r="AF35" i="297"/>
  <c r="AD35" i="297"/>
  <c r="AE35" i="297"/>
  <c r="AK36" i="297"/>
  <c r="AC36" i="297"/>
  <c r="AJ45" i="297"/>
  <c r="AD45" i="297"/>
  <c r="AE45" i="297"/>
  <c r="AK45" i="297"/>
  <c r="AJ47" i="297"/>
  <c r="AD47" i="297"/>
  <c r="AE47" i="297"/>
  <c r="AK47" i="297"/>
  <c r="AJ57" i="297"/>
  <c r="AF57" i="297"/>
  <c r="AD57" i="297"/>
  <c r="AE57" i="297"/>
  <c r="AK57" i="297"/>
  <c r="AC57" i="297"/>
  <c r="AJ59" i="297"/>
  <c r="AF59" i="297"/>
  <c r="AE59" i="297"/>
  <c r="AC59" i="297"/>
  <c r="AK68" i="297"/>
  <c r="AC68" i="297"/>
  <c r="AT69" i="297"/>
  <c r="AP66" i="297"/>
  <c r="AK70" i="297"/>
  <c r="AT78" i="297"/>
  <c r="AN77" i="297"/>
  <c r="AJ79" i="297"/>
  <c r="AF79" i="297"/>
  <c r="AD79" i="297"/>
  <c r="AE79" i="297"/>
  <c r="AK79" i="297"/>
  <c r="AC79" i="297"/>
  <c r="AE81" i="297"/>
  <c r="AJ81" i="297"/>
  <c r="AF81" i="297"/>
  <c r="AD81" i="297"/>
  <c r="AK81" i="297"/>
  <c r="AC81" i="297"/>
  <c r="AE89" i="297"/>
  <c r="AJ89" i="297"/>
  <c r="AD89" i="297"/>
  <c r="AT92" i="297"/>
  <c r="AQ88" i="297"/>
  <c r="AJ91" i="297"/>
  <c r="AD91" i="297"/>
  <c r="AE91" i="297"/>
  <c r="AK91" i="297"/>
  <c r="AJ13" i="298"/>
  <c r="AK13" i="298"/>
  <c r="AC13" i="298"/>
  <c r="AI12" i="297"/>
  <c r="AI13" i="297"/>
  <c r="C14" i="297"/>
  <c r="AI14" i="297"/>
  <c r="C15" i="297"/>
  <c r="AI15" i="297"/>
  <c r="H17" i="297"/>
  <c r="C25" i="297"/>
  <c r="AI25" i="297"/>
  <c r="C26" i="297"/>
  <c r="AI26" i="297"/>
  <c r="C27" i="297"/>
  <c r="C28" i="297"/>
  <c r="AI34" i="297"/>
  <c r="AI35" i="297"/>
  <c r="C36" i="297"/>
  <c r="AI36" i="297"/>
  <c r="C37" i="297"/>
  <c r="AI37" i="297"/>
  <c r="H39" i="297"/>
  <c r="AI45" i="297"/>
  <c r="C47" i="297"/>
  <c r="AI47" i="297"/>
  <c r="H48" i="297"/>
  <c r="C50" i="297"/>
  <c r="AI57" i="297"/>
  <c r="H58" i="297"/>
  <c r="C59" i="297"/>
  <c r="AI59" i="297"/>
  <c r="H60" i="297"/>
  <c r="AI67" i="297"/>
  <c r="H69" i="297"/>
  <c r="C70" i="297"/>
  <c r="AI70" i="297"/>
  <c r="C71" i="297"/>
  <c r="H72" i="297"/>
  <c r="AI79" i="297"/>
  <c r="C80" i="297"/>
  <c r="AI80" i="297"/>
  <c r="H81" i="297"/>
  <c r="C82" i="297"/>
  <c r="C83" i="297"/>
  <c r="C91" i="297"/>
  <c r="AI91" i="297"/>
  <c r="H92" i="297"/>
  <c r="H93" i="297"/>
  <c r="H94" i="297"/>
  <c r="C17" i="298"/>
  <c r="C15" i="298"/>
  <c r="H16" i="298"/>
  <c r="H15" i="298"/>
  <c r="AI15" i="298"/>
  <c r="AE14" i="298"/>
  <c r="AK14" i="298"/>
  <c r="AC14" i="298"/>
  <c r="AT24" i="298"/>
  <c r="AO22" i="298"/>
  <c r="AE23" i="298"/>
  <c r="AJ23" i="298"/>
  <c r="AF23" i="298"/>
  <c r="AD23" i="298"/>
  <c r="AJ26" i="298"/>
  <c r="AF26" i="298"/>
  <c r="AD26" i="298"/>
  <c r="AE26" i="298"/>
  <c r="AK26" i="298"/>
  <c r="AC26" i="298"/>
  <c r="AJ34" i="298"/>
  <c r="AF34" i="298"/>
  <c r="AD34" i="298"/>
  <c r="AK34" i="298"/>
  <c r="AC34" i="298"/>
  <c r="AJ37" i="298"/>
  <c r="AD37" i="298"/>
  <c r="AK37" i="298"/>
  <c r="AC37" i="298"/>
  <c r="AJ46" i="298"/>
  <c r="AF46" i="298"/>
  <c r="AD46" i="298"/>
  <c r="AE48" i="298"/>
  <c r="AJ48" i="298"/>
  <c r="AD48" i="298"/>
  <c r="AK48" i="298"/>
  <c r="AC48" i="298"/>
  <c r="AJ56" i="298"/>
  <c r="AF56" i="298"/>
  <c r="AD56" i="298"/>
  <c r="AK56" i="298"/>
  <c r="AC56" i="298"/>
  <c r="AE58" i="298"/>
  <c r="AK58" i="298"/>
  <c r="H15" i="297"/>
  <c r="H25" i="297"/>
  <c r="H26" i="297"/>
  <c r="CQ26" i="297"/>
  <c r="H37" i="297"/>
  <c r="AI46" i="297"/>
  <c r="H47" i="297"/>
  <c r="AI48" i="297"/>
  <c r="AI56" i="297"/>
  <c r="C58" i="297"/>
  <c r="AI58" i="297"/>
  <c r="AI68" i="297"/>
  <c r="H70" i="297"/>
  <c r="H80" i="297"/>
  <c r="AI81" i="297"/>
  <c r="AI89" i="297"/>
  <c r="AI90" i="297"/>
  <c r="C92" i="297"/>
  <c r="C16" i="298"/>
  <c r="C14" i="298"/>
  <c r="AI12" i="298"/>
  <c r="H14" i="298"/>
  <c r="H17" i="298"/>
  <c r="AI14" i="298"/>
  <c r="AJ15" i="298"/>
  <c r="AK15" i="298"/>
  <c r="AI13" i="298"/>
  <c r="AT23" i="298"/>
  <c r="AN22" i="298"/>
  <c r="AE24" i="298"/>
  <c r="AJ24" i="298"/>
  <c r="AF24" i="298"/>
  <c r="AD24" i="298"/>
  <c r="AK24" i="298"/>
  <c r="AC24" i="298"/>
  <c r="AJ25" i="298"/>
  <c r="AF25" i="298"/>
  <c r="AD25" i="298"/>
  <c r="AE25" i="298"/>
  <c r="AC25" i="298"/>
  <c r="AK35" i="298"/>
  <c r="AD36" i="298"/>
  <c r="AC36" i="298"/>
  <c r="AJ45" i="298"/>
  <c r="AF45" i="298"/>
  <c r="AD45" i="298"/>
  <c r="AE45" i="298"/>
  <c r="AF47" i="298"/>
  <c r="AK47" i="298"/>
  <c r="AC47" i="298"/>
  <c r="AJ57" i="298"/>
  <c r="AF57" i="298"/>
  <c r="AD57" i="298"/>
  <c r="AE57" i="298"/>
  <c r="AK57" i="298"/>
  <c r="AC57" i="298"/>
  <c r="AJ59" i="298"/>
  <c r="AF59" i="298"/>
  <c r="AD59" i="298"/>
  <c r="AE59" i="298"/>
  <c r="AK59" i="298"/>
  <c r="AC59" i="298"/>
  <c r="C25" i="298"/>
  <c r="AI25" i="298"/>
  <c r="C26" i="298"/>
  <c r="AI26" i="298"/>
  <c r="C27" i="298"/>
  <c r="C28" i="298"/>
  <c r="AI34" i="298"/>
  <c r="AI35" i="298"/>
  <c r="C36" i="298"/>
  <c r="AI36" i="298"/>
  <c r="C37" i="298"/>
  <c r="AI37" i="298"/>
  <c r="H39" i="298"/>
  <c r="AI45" i="298"/>
  <c r="C47" i="298"/>
  <c r="AI47" i="298"/>
  <c r="H48" i="298"/>
  <c r="C50" i="298"/>
  <c r="AI57" i="298"/>
  <c r="H58" i="298"/>
  <c r="C59" i="298"/>
  <c r="AI59" i="298"/>
  <c r="H60" i="298"/>
  <c r="AE67" i="298"/>
  <c r="AJ67" i="298"/>
  <c r="AF67" i="298"/>
  <c r="AK67" i="298"/>
  <c r="AC67" i="298"/>
  <c r="AT70" i="298"/>
  <c r="AQ66" i="298"/>
  <c r="AJ69" i="298"/>
  <c r="AF69" i="298"/>
  <c r="AD69" i="298"/>
  <c r="AJ78" i="298"/>
  <c r="AF78" i="298"/>
  <c r="AD78" i="298"/>
  <c r="AE78" i="298"/>
  <c r="AE80" i="298"/>
  <c r="AJ80" i="298"/>
  <c r="AF80" i="298"/>
  <c r="AD80" i="298"/>
  <c r="AK80" i="298"/>
  <c r="AD90" i="298"/>
  <c r="AJ92" i="298"/>
  <c r="AK92" i="298"/>
  <c r="AC92" i="298"/>
  <c r="AJ12" i="299"/>
  <c r="AD12" i="299"/>
  <c r="AK12" i="299"/>
  <c r="AC12" i="299"/>
  <c r="AJ15" i="299"/>
  <c r="AK15" i="299"/>
  <c r="AC15" i="299"/>
  <c r="AF23" i="299"/>
  <c r="AK23" i="299"/>
  <c r="AC23" i="299"/>
  <c r="H25" i="298"/>
  <c r="H26" i="298"/>
  <c r="CQ26" i="298"/>
  <c r="H37" i="298"/>
  <c r="AI46" i="298"/>
  <c r="H47" i="298"/>
  <c r="AI48" i="298"/>
  <c r="AI56" i="298"/>
  <c r="C58" i="298"/>
  <c r="AI58" i="298"/>
  <c r="AD68" i="298"/>
  <c r="AE70" i="298"/>
  <c r="AJ70" i="298"/>
  <c r="AF70" i="298"/>
  <c r="AD70" i="298"/>
  <c r="AK70" i="298"/>
  <c r="AC70" i="298"/>
  <c r="AE79" i="298"/>
  <c r="AJ79" i="298"/>
  <c r="AF79" i="298"/>
  <c r="AD79" i="298"/>
  <c r="AK79" i="298"/>
  <c r="AC79" i="298"/>
  <c r="AT80" i="298"/>
  <c r="AP77" i="298"/>
  <c r="AJ81" i="298"/>
  <c r="AF81" i="298"/>
  <c r="AD81" i="298"/>
  <c r="AE81" i="298"/>
  <c r="AJ89" i="298"/>
  <c r="AE89" i="298"/>
  <c r="AK89" i="298"/>
  <c r="AC89" i="298"/>
  <c r="AJ91" i="298"/>
  <c r="AF91" i="298"/>
  <c r="AD91" i="298"/>
  <c r="AK91" i="298"/>
  <c r="AC91" i="298"/>
  <c r="AJ13" i="299"/>
  <c r="AD13" i="299"/>
  <c r="AK13" i="299"/>
  <c r="AC13" i="299"/>
  <c r="AD14" i="299"/>
  <c r="AK14" i="299"/>
  <c r="AE24" i="299"/>
  <c r="AK24" i="299"/>
  <c r="AC24" i="299"/>
  <c r="AF25" i="299"/>
  <c r="AJ25" i="299"/>
  <c r="AK25" i="299"/>
  <c r="AC25" i="299"/>
  <c r="AI68" i="298"/>
  <c r="C69" i="298"/>
  <c r="AI69" i="298"/>
  <c r="H70" i="298"/>
  <c r="H71" i="298"/>
  <c r="C72" i="298"/>
  <c r="AI78" i="298"/>
  <c r="H80" i="298"/>
  <c r="C81" i="298"/>
  <c r="AI81" i="298"/>
  <c r="H82" i="298"/>
  <c r="H83" i="298"/>
  <c r="AI89" i="298"/>
  <c r="AI90" i="298"/>
  <c r="H91" i="298"/>
  <c r="C92" i="298"/>
  <c r="AI92" i="298"/>
  <c r="C93" i="298"/>
  <c r="AI12" i="299"/>
  <c r="AI13" i="299"/>
  <c r="C14" i="299"/>
  <c r="AI14" i="299"/>
  <c r="C15" i="299"/>
  <c r="AI15" i="299"/>
  <c r="H17" i="299"/>
  <c r="C28" i="299"/>
  <c r="C26" i="299"/>
  <c r="CQ26" i="299"/>
  <c r="AI26" i="299"/>
  <c r="H27" i="299"/>
  <c r="H26" i="299"/>
  <c r="C25" i="299"/>
  <c r="AE34" i="299"/>
  <c r="AJ34" i="299"/>
  <c r="AF34" i="299"/>
  <c r="AD34" i="299"/>
  <c r="AK34" i="299"/>
  <c r="AC34" i="299"/>
  <c r="AE37" i="299"/>
  <c r="AJ37" i="299"/>
  <c r="AF37" i="299"/>
  <c r="AD37" i="299"/>
  <c r="AC37" i="299"/>
  <c r="AJ46" i="299"/>
  <c r="AD46" i="299"/>
  <c r="AE46" i="299"/>
  <c r="AK46" i="299"/>
  <c r="AC46" i="299"/>
  <c r="AJ48" i="299"/>
  <c r="AK48" i="299"/>
  <c r="AC48" i="299"/>
  <c r="AI67" i="298"/>
  <c r="H69" i="298"/>
  <c r="AI79" i="298"/>
  <c r="C80" i="298"/>
  <c r="AI91" i="298"/>
  <c r="H92" i="298"/>
  <c r="H15" i="299"/>
  <c r="AI23" i="299"/>
  <c r="CK29" i="299"/>
  <c r="AI25" i="299"/>
  <c r="H28" i="299"/>
  <c r="AE26" i="299"/>
  <c r="AJ26" i="299"/>
  <c r="AF26" i="299"/>
  <c r="AK26" i="299"/>
  <c r="AC26" i="299"/>
  <c r="AI24" i="299"/>
  <c r="H25" i="299"/>
  <c r="AE35" i="299"/>
  <c r="AJ35" i="299"/>
  <c r="AF35" i="299"/>
  <c r="AD35" i="299"/>
  <c r="AK35" i="299"/>
  <c r="AT37" i="299"/>
  <c r="AQ33" i="299"/>
  <c r="AE36" i="299"/>
  <c r="AJ36" i="299"/>
  <c r="AF36" i="299"/>
  <c r="AD36" i="299"/>
  <c r="AK36" i="299"/>
  <c r="AC36" i="299"/>
  <c r="AE45" i="299"/>
  <c r="AJ45" i="299"/>
  <c r="AF45" i="299"/>
  <c r="AD45" i="299"/>
  <c r="AE47" i="299"/>
  <c r="AJ47" i="299"/>
  <c r="AD47" i="299"/>
  <c r="AK47" i="299"/>
  <c r="H36" i="299"/>
  <c r="H37" i="299"/>
  <c r="H38" i="299"/>
  <c r="C39" i="299"/>
  <c r="AI46" i="299"/>
  <c r="H47" i="299"/>
  <c r="C48" i="299"/>
  <c r="AJ56" i="299"/>
  <c r="AF56" i="299"/>
  <c r="AD56" i="299"/>
  <c r="AE56" i="299"/>
  <c r="AJ58" i="299"/>
  <c r="AF58" i="299"/>
  <c r="AD58" i="299"/>
  <c r="AE58" i="299"/>
  <c r="AK58" i="299"/>
  <c r="AC58" i="299"/>
  <c r="AE67" i="299"/>
  <c r="AJ67" i="299"/>
  <c r="AF67" i="299"/>
  <c r="AD67" i="299"/>
  <c r="AV67" i="299"/>
  <c r="AJ70" i="299"/>
  <c r="AF70" i="299"/>
  <c r="AD70" i="299"/>
  <c r="AK70" i="299"/>
  <c r="AC70" i="299"/>
  <c r="AI34" i="299"/>
  <c r="AI35" i="299"/>
  <c r="C36" i="299"/>
  <c r="AI36" i="299"/>
  <c r="AI45" i="299"/>
  <c r="H49" i="299"/>
  <c r="AI48" i="299"/>
  <c r="C47" i="299"/>
  <c r="AI47" i="299"/>
  <c r="H48" i="299"/>
  <c r="AE57" i="299"/>
  <c r="AJ57" i="299"/>
  <c r="AF57" i="299"/>
  <c r="AD57" i="299"/>
  <c r="AK57" i="299"/>
  <c r="AC57" i="299"/>
  <c r="AE59" i="299"/>
  <c r="AJ59" i="299"/>
  <c r="AF59" i="299"/>
  <c r="AD59" i="299"/>
  <c r="AK59" i="299"/>
  <c r="AC59" i="299"/>
  <c r="AF68" i="299"/>
  <c r="AJ69" i="299"/>
  <c r="AF69" i="299"/>
  <c r="AD69" i="299"/>
  <c r="AE69" i="299"/>
  <c r="AK69" i="299"/>
  <c r="AC69" i="299"/>
  <c r="AI56" i="299"/>
  <c r="C58" i="299"/>
  <c r="AI58" i="299"/>
  <c r="H59" i="299"/>
  <c r="H61" i="299"/>
  <c r="AI68" i="299"/>
  <c r="C69" i="299"/>
  <c r="AI69" i="299"/>
  <c r="H70" i="299"/>
  <c r="AJ79" i="299"/>
  <c r="AF79" i="299"/>
  <c r="AD79" i="299"/>
  <c r="AK79" i="299"/>
  <c r="AC79" i="299"/>
  <c r="AE81" i="299"/>
  <c r="AJ81" i="299"/>
  <c r="AF81" i="299"/>
  <c r="AD81" i="299"/>
  <c r="AI57" i="299"/>
  <c r="C59" i="299"/>
  <c r="AI59" i="299"/>
  <c r="AI67" i="299"/>
  <c r="H69" i="299"/>
  <c r="C70" i="299"/>
  <c r="AI70" i="299"/>
  <c r="AE78" i="299"/>
  <c r="AJ78" i="299"/>
  <c r="AF78" i="299"/>
  <c r="AD78" i="299"/>
  <c r="AK78" i="299"/>
  <c r="AC78" i="299"/>
  <c r="AD80" i="299"/>
  <c r="AK80" i="299"/>
  <c r="AI79" i="299"/>
  <c r="C80" i="299"/>
  <c r="AI80" i="299"/>
  <c r="H81" i="299"/>
  <c r="AE89" i="299"/>
  <c r="AJ89" i="299"/>
  <c r="AF89" i="299"/>
  <c r="AD89" i="299"/>
  <c r="AK89" i="299"/>
  <c r="AC89" i="299"/>
  <c r="AT92" i="299"/>
  <c r="AQ88" i="299"/>
  <c r="AJ91" i="299"/>
  <c r="AK91" i="299"/>
  <c r="AI78" i="299"/>
  <c r="H80" i="299"/>
  <c r="C81" i="299"/>
  <c r="AI81" i="299"/>
  <c r="AJ90" i="299"/>
  <c r="AF90" i="299"/>
  <c r="AD90" i="299"/>
  <c r="AK90" i="299"/>
  <c r="AC90" i="299"/>
  <c r="AE92" i="299"/>
  <c r="AJ92" i="299"/>
  <c r="AD92" i="299"/>
  <c r="AK92" i="299"/>
  <c r="C91" i="299"/>
  <c r="AI91" i="299"/>
  <c r="H92" i="299"/>
  <c r="H93" i="299"/>
  <c r="H94" i="299"/>
  <c r="AI89" i="299"/>
  <c r="AI90" i="299"/>
  <c r="C92" i="299"/>
  <c r="AJ13" i="280"/>
  <c r="AF13" i="280"/>
  <c r="AD13" i="280"/>
  <c r="AE13" i="280"/>
  <c r="AK13" i="280"/>
  <c r="AC13" i="280"/>
  <c r="AJ15" i="280"/>
  <c r="AF15" i="280"/>
  <c r="AD15" i="280"/>
  <c r="AE15" i="280"/>
  <c r="AK15" i="280"/>
  <c r="AT23" i="280"/>
  <c r="AN22" i="280"/>
  <c r="AE24" i="280"/>
  <c r="AJ24" i="280"/>
  <c r="AF24" i="280"/>
  <c r="AD24" i="280"/>
  <c r="AK24" i="280"/>
  <c r="AC24" i="280"/>
  <c r="AJ26" i="280"/>
  <c r="AF26" i="280"/>
  <c r="AD26" i="280"/>
  <c r="AE26" i="280"/>
  <c r="AK26" i="280"/>
  <c r="AC26" i="280"/>
  <c r="AJ35" i="280"/>
  <c r="AF35" i="280"/>
  <c r="AD35" i="280"/>
  <c r="AE35" i="280"/>
  <c r="AK35" i="280"/>
  <c r="AC35" i="280"/>
  <c r="AJ37" i="280"/>
  <c r="AF37" i="280"/>
  <c r="AD37" i="280"/>
  <c r="AE37" i="280"/>
  <c r="AE46" i="280"/>
  <c r="AJ46" i="280"/>
  <c r="AF46" i="280"/>
  <c r="AD46" i="280"/>
  <c r="AK46" i="280"/>
  <c r="AC46" i="280"/>
  <c r="AE48" i="280"/>
  <c r="AJ48" i="280"/>
  <c r="AF48" i="280"/>
  <c r="AD48" i="280"/>
  <c r="AK48" i="280"/>
  <c r="AC48" i="280"/>
  <c r="AJ57" i="280"/>
  <c r="AD57" i="280"/>
  <c r="AE57" i="280"/>
  <c r="AK57" i="280"/>
  <c r="AC57" i="280"/>
  <c r="AD59" i="280"/>
  <c r="AK59" i="280"/>
  <c r="AC59" i="280"/>
  <c r="AJ67" i="280"/>
  <c r="AF67" i="280"/>
  <c r="AD67" i="280"/>
  <c r="AK67" i="280"/>
  <c r="AC67" i="280"/>
  <c r="AF69" i="280"/>
  <c r="AK69" i="280"/>
  <c r="AC69" i="280"/>
  <c r="AT78" i="280"/>
  <c r="AN77" i="280"/>
  <c r="AJ79" i="280"/>
  <c r="AF79" i="280"/>
  <c r="AD79" i="280"/>
  <c r="AE79" i="280"/>
  <c r="AK79" i="280"/>
  <c r="AE81" i="280"/>
  <c r="AJ81" i="280"/>
  <c r="AF81" i="280"/>
  <c r="AD81" i="280"/>
  <c r="AK81" i="280"/>
  <c r="AC81" i="280"/>
  <c r="AJ90" i="280"/>
  <c r="AF90" i="280"/>
  <c r="AD90" i="280"/>
  <c r="AK90" i="280"/>
  <c r="AC90" i="280"/>
  <c r="AE92" i="280"/>
  <c r="AJ92" i="280"/>
  <c r="AD92" i="280"/>
  <c r="AK92" i="280"/>
  <c r="AC92" i="280"/>
  <c r="AJ13" i="281"/>
  <c r="AF13" i="281"/>
  <c r="AD13" i="281"/>
  <c r="AK13" i="281"/>
  <c r="AC13" i="281"/>
  <c r="AT15" i="281"/>
  <c r="AQ11" i="281"/>
  <c r="AF14" i="281"/>
  <c r="AK14" i="281"/>
  <c r="AC14" i="281"/>
  <c r="AJ24" i="281"/>
  <c r="AF24" i="281"/>
  <c r="AD24" i="281"/>
  <c r="AE24" i="281"/>
  <c r="AK24" i="281"/>
  <c r="AC24" i="281"/>
  <c r="AT26" i="281"/>
  <c r="AQ22" i="281"/>
  <c r="AE25" i="281"/>
  <c r="AJ25" i="281"/>
  <c r="AF25" i="281"/>
  <c r="AD25" i="281"/>
  <c r="AK25" i="281"/>
  <c r="AC25" i="281"/>
  <c r="AF35" i="281"/>
  <c r="AK35" i="281"/>
  <c r="AC35" i="281"/>
  <c r="AJ12" i="280"/>
  <c r="AF12" i="280"/>
  <c r="AD12" i="280"/>
  <c r="AE12" i="280"/>
  <c r="AK12" i="280"/>
  <c r="AC12" i="280"/>
  <c r="AJ14" i="280"/>
  <c r="AF14" i="280"/>
  <c r="AD14" i="280"/>
  <c r="AE14" i="280"/>
  <c r="AK14" i="280"/>
  <c r="AC14" i="280"/>
  <c r="AT24" i="280"/>
  <c r="AO22" i="280"/>
  <c r="AE23" i="280"/>
  <c r="AJ23" i="280"/>
  <c r="AF23" i="280"/>
  <c r="AD23" i="280"/>
  <c r="AK23" i="280"/>
  <c r="AJ25" i="280"/>
  <c r="AF25" i="280"/>
  <c r="AD25" i="280"/>
  <c r="AE25" i="280"/>
  <c r="AK25" i="280"/>
  <c r="AJ34" i="280"/>
  <c r="AF34" i="280"/>
  <c r="AD34" i="280"/>
  <c r="AE34" i="280"/>
  <c r="AK34" i="280"/>
  <c r="AC34" i="280"/>
  <c r="AJ36" i="280"/>
  <c r="AF36" i="280"/>
  <c r="AD36" i="280"/>
  <c r="AE36" i="280"/>
  <c r="AK36" i="280"/>
  <c r="AC36" i="280"/>
  <c r="AJ45" i="280"/>
  <c r="AF45" i="280"/>
  <c r="AD45" i="280"/>
  <c r="AK45" i="280"/>
  <c r="AJ47" i="280"/>
  <c r="AK47" i="280"/>
  <c r="AC47" i="280"/>
  <c r="AE56" i="280"/>
  <c r="AJ56" i="280"/>
  <c r="AF56" i="280"/>
  <c r="AD56" i="280"/>
  <c r="AK56" i="280"/>
  <c r="AC56" i="280"/>
  <c r="AE58" i="280"/>
  <c r="AJ58" i="280"/>
  <c r="AD58" i="280"/>
  <c r="AK58" i="280"/>
  <c r="AJ68" i="280"/>
  <c r="AF68" i="280"/>
  <c r="AD68" i="280"/>
  <c r="AK68" i="280"/>
  <c r="AC68" i="280"/>
  <c r="AT69" i="280"/>
  <c r="AP66" i="280"/>
  <c r="AJ70" i="280"/>
  <c r="AD70" i="280"/>
  <c r="AE70" i="280"/>
  <c r="AK70" i="280"/>
  <c r="AC70" i="280"/>
  <c r="AE78" i="280"/>
  <c r="AJ78" i="280"/>
  <c r="AF78" i="280"/>
  <c r="AD78" i="280"/>
  <c r="AK78" i="280"/>
  <c r="AC78" i="280"/>
  <c r="AJ80" i="280"/>
  <c r="AF80" i="280"/>
  <c r="AD80" i="280"/>
  <c r="AE80" i="280"/>
  <c r="AK80" i="280"/>
  <c r="AC80" i="280"/>
  <c r="AE89" i="280"/>
  <c r="AJ89" i="280"/>
  <c r="AF89" i="280"/>
  <c r="AD89" i="280"/>
  <c r="AK89" i="280"/>
  <c r="AT92" i="280"/>
  <c r="AQ88" i="280"/>
  <c r="AJ91" i="280"/>
  <c r="AK91" i="280"/>
  <c r="AC91" i="280"/>
  <c r="AJ12" i="281"/>
  <c r="AF12" i="281"/>
  <c r="AD12" i="281"/>
  <c r="AK12" i="281"/>
  <c r="AC12" i="281"/>
  <c r="AE15" i="281"/>
  <c r="AJ15" i="281"/>
  <c r="AD15" i="281"/>
  <c r="AK15" i="281"/>
  <c r="AC15" i="281"/>
  <c r="AJ23" i="281"/>
  <c r="AF23" i="281"/>
  <c r="AD23" i="281"/>
  <c r="AE23" i="281"/>
  <c r="AK23" i="281"/>
  <c r="AC23" i="281"/>
  <c r="AT25" i="281"/>
  <c r="AP22" i="281"/>
  <c r="AE26" i="281"/>
  <c r="AJ26" i="281"/>
  <c r="AF26" i="281"/>
  <c r="AD26" i="281"/>
  <c r="AK26" i="281"/>
  <c r="AC26" i="281"/>
  <c r="AE34" i="281"/>
  <c r="AJ34" i="281"/>
  <c r="AF34" i="281"/>
  <c r="AV34" i="281"/>
  <c r="AM34" i="281"/>
  <c r="AI12" i="280"/>
  <c r="AI13" i="280"/>
  <c r="C14" i="280"/>
  <c r="AI14" i="280"/>
  <c r="C15" i="280"/>
  <c r="AI15" i="280"/>
  <c r="H17" i="280"/>
  <c r="C25" i="280"/>
  <c r="AI25" i="280"/>
  <c r="C26" i="280"/>
  <c r="AI26" i="280"/>
  <c r="C27" i="280"/>
  <c r="C28" i="280"/>
  <c r="AI34" i="280"/>
  <c r="AI35" i="280"/>
  <c r="C36" i="280"/>
  <c r="AI36" i="280"/>
  <c r="C37" i="280"/>
  <c r="AI37" i="280"/>
  <c r="H39" i="280"/>
  <c r="AI45" i="280"/>
  <c r="C47" i="280"/>
  <c r="AI47" i="280"/>
  <c r="H48" i="280"/>
  <c r="C50" i="280"/>
  <c r="AI57" i="280"/>
  <c r="H58" i="280"/>
  <c r="C59" i="280"/>
  <c r="AI59" i="280"/>
  <c r="H60" i="280"/>
  <c r="AI67" i="280"/>
  <c r="H69" i="280"/>
  <c r="C70" i="280"/>
  <c r="AI70" i="280"/>
  <c r="C71" i="280"/>
  <c r="H72" i="280"/>
  <c r="AI79" i="280"/>
  <c r="C80" i="280"/>
  <c r="AI80" i="280"/>
  <c r="H81" i="280"/>
  <c r="C82" i="280"/>
  <c r="C83" i="280"/>
  <c r="C91" i="280"/>
  <c r="AI91" i="280"/>
  <c r="H92" i="280"/>
  <c r="H93" i="280"/>
  <c r="H94" i="280"/>
  <c r="H14" i="281"/>
  <c r="H15" i="281"/>
  <c r="H16" i="281"/>
  <c r="C17" i="281"/>
  <c r="AI23" i="281"/>
  <c r="AI24" i="281"/>
  <c r="H25" i="281"/>
  <c r="H26" i="281"/>
  <c r="CQ26" i="281"/>
  <c r="H27" i="281"/>
  <c r="H28" i="281"/>
  <c r="C37" i="281"/>
  <c r="C39" i="281"/>
  <c r="AI37" i="281"/>
  <c r="H38" i="281"/>
  <c r="H37" i="281"/>
  <c r="AJ36" i="281"/>
  <c r="AF36" i="281"/>
  <c r="AD36" i="281"/>
  <c r="AJ46" i="281"/>
  <c r="AF46" i="281"/>
  <c r="AD46" i="281"/>
  <c r="AE46" i="281"/>
  <c r="AK46" i="281"/>
  <c r="AC46" i="281"/>
  <c r="AT47" i="281"/>
  <c r="AP44" i="281"/>
  <c r="AJ48" i="281"/>
  <c r="AF48" i="281"/>
  <c r="AD48" i="281"/>
  <c r="AE48" i="281"/>
  <c r="AK48" i="281"/>
  <c r="AC48" i="281"/>
  <c r="AE56" i="281"/>
  <c r="AK56" i="281"/>
  <c r="AC56" i="281"/>
  <c r="AJ58" i="281"/>
  <c r="AF58" i="281"/>
  <c r="AE58" i="281"/>
  <c r="AK58" i="281"/>
  <c r="AC58" i="281"/>
  <c r="AE67" i="281"/>
  <c r="AJ67" i="281"/>
  <c r="AF67" i="281"/>
  <c r="AD67" i="281"/>
  <c r="AK67" i="281"/>
  <c r="AC67" i="281"/>
  <c r="AT70" i="281"/>
  <c r="AQ66" i="281"/>
  <c r="AJ69" i="281"/>
  <c r="AF69" i="281"/>
  <c r="AD69" i="281"/>
  <c r="AE69" i="281"/>
  <c r="AK69" i="281"/>
  <c r="AJ78" i="281"/>
  <c r="AF78" i="281"/>
  <c r="AD78" i="281"/>
  <c r="AE78" i="281"/>
  <c r="AK78" i="281"/>
  <c r="AC78" i="281"/>
  <c r="AE80" i="281"/>
  <c r="AJ80" i="281"/>
  <c r="AF80" i="281"/>
  <c r="AD80" i="281"/>
  <c r="AK80" i="281"/>
  <c r="AC80" i="281"/>
  <c r="AF90" i="281"/>
  <c r="AK90" i="281"/>
  <c r="AC90" i="281"/>
  <c r="AJ92" i="281"/>
  <c r="AF92" i="281"/>
  <c r="AD92" i="281"/>
  <c r="AE92" i="281"/>
  <c r="AK92" i="281"/>
  <c r="AC92" i="281"/>
  <c r="AJ12" i="282"/>
  <c r="AF12" i="282"/>
  <c r="AD12" i="282"/>
  <c r="AE12" i="282"/>
  <c r="AK12" i="282"/>
  <c r="AC12" i="282"/>
  <c r="AJ15" i="282"/>
  <c r="AF15" i="282"/>
  <c r="AD15" i="282"/>
  <c r="AE15" i="282"/>
  <c r="AK15" i="282"/>
  <c r="AC15" i="282"/>
  <c r="AT24" i="282"/>
  <c r="AO22" i="282"/>
  <c r="AE23" i="282"/>
  <c r="AJ23" i="282"/>
  <c r="AF23" i="282"/>
  <c r="AD23" i="282"/>
  <c r="AK23" i="282"/>
  <c r="AC23" i="282"/>
  <c r="AJ26" i="282"/>
  <c r="AF26" i="282"/>
  <c r="AD26" i="282"/>
  <c r="AE26" i="282"/>
  <c r="AK26" i="282"/>
  <c r="AC26" i="282"/>
  <c r="AJ34" i="282"/>
  <c r="AF34" i="282"/>
  <c r="AD34" i="282"/>
  <c r="AK34" i="282"/>
  <c r="AJ37" i="282"/>
  <c r="AD37" i="282"/>
  <c r="AE37" i="282"/>
  <c r="AK37" i="282"/>
  <c r="AC37" i="282"/>
  <c r="AE46" i="282"/>
  <c r="AJ46" i="282"/>
  <c r="AF46" i="282"/>
  <c r="AD46" i="282"/>
  <c r="AK46" i="282"/>
  <c r="AC46" i="282"/>
  <c r="AE48" i="282"/>
  <c r="AJ48" i="282"/>
  <c r="AF48" i="282"/>
  <c r="AD48" i="282"/>
  <c r="AK48" i="282"/>
  <c r="AC48" i="282"/>
  <c r="AE56" i="282"/>
  <c r="AJ56" i="282"/>
  <c r="AF56" i="282"/>
  <c r="AD56" i="282"/>
  <c r="AK56" i="282"/>
  <c r="AC56" i="282"/>
  <c r="AE58" i="282"/>
  <c r="AJ58" i="282"/>
  <c r="AF58" i="282"/>
  <c r="AD58" i="282"/>
  <c r="AK58" i="282"/>
  <c r="AC58" i="282"/>
  <c r="AJ67" i="282"/>
  <c r="AF67" i="282"/>
  <c r="AD67" i="282"/>
  <c r="AE67" i="282"/>
  <c r="AK67" i="282"/>
  <c r="AC67" i="282"/>
  <c r="AE69" i="282"/>
  <c r="AJ69" i="282"/>
  <c r="AF69" i="282"/>
  <c r="AD69" i="282"/>
  <c r="AK69" i="282"/>
  <c r="AC69" i="282"/>
  <c r="AF78" i="282"/>
  <c r="AK78" i="282"/>
  <c r="AC78" i="282"/>
  <c r="AJ80" i="282"/>
  <c r="AF80" i="282"/>
  <c r="AE80" i="282"/>
  <c r="AK80" i="282"/>
  <c r="AE90" i="282"/>
  <c r="AJ90" i="282"/>
  <c r="AF90" i="282"/>
  <c r="AD90" i="282"/>
  <c r="AE92" i="282"/>
  <c r="AJ92" i="282"/>
  <c r="AF92" i="282"/>
  <c r="AD92" i="282"/>
  <c r="AK92" i="282"/>
  <c r="AF12" i="283"/>
  <c r="AK12" i="283"/>
  <c r="AC12" i="283"/>
  <c r="AE15" i="283"/>
  <c r="AJ15" i="283"/>
  <c r="AF15" i="283"/>
  <c r="AK15" i="283"/>
  <c r="AC15" i="283"/>
  <c r="AJ23" i="283"/>
  <c r="AF23" i="283"/>
  <c r="AD23" i="283"/>
  <c r="AE23" i="283"/>
  <c r="AT25" i="283"/>
  <c r="AP22" i="283"/>
  <c r="AE26" i="283"/>
  <c r="AJ26" i="283"/>
  <c r="AF26" i="283"/>
  <c r="AD26" i="283"/>
  <c r="AK26" i="283"/>
  <c r="AC26" i="283"/>
  <c r="CQ32" i="283"/>
  <c r="AE34" i="283"/>
  <c r="AJ34" i="283"/>
  <c r="AF34" i="283"/>
  <c r="AD34" i="283"/>
  <c r="AK34" i="283"/>
  <c r="AC34" i="283"/>
  <c r="AJ37" i="283"/>
  <c r="AF37" i="283"/>
  <c r="AD37" i="283"/>
  <c r="AK37" i="283"/>
  <c r="AC37" i="283"/>
  <c r="AJ46" i="283"/>
  <c r="AF46" i="283"/>
  <c r="AD46" i="283"/>
  <c r="AE46" i="283"/>
  <c r="AK46" i="283"/>
  <c r="AC46" i="283"/>
  <c r="AT47" i="283"/>
  <c r="AP44" i="283"/>
  <c r="AJ48" i="283"/>
  <c r="AF48" i="283"/>
  <c r="AD48" i="283"/>
  <c r="AE48" i="283"/>
  <c r="AK48" i="283"/>
  <c r="AC48" i="283"/>
  <c r="AJ56" i="283"/>
  <c r="AF56" i="283"/>
  <c r="AD56" i="283"/>
  <c r="AV56" i="283"/>
  <c r="AM56" i="283"/>
  <c r="H15" i="280"/>
  <c r="H25" i="280"/>
  <c r="H26" i="280"/>
  <c r="H37" i="280"/>
  <c r="AI46" i="280"/>
  <c r="H47" i="280"/>
  <c r="AI48" i="280"/>
  <c r="AI56" i="280"/>
  <c r="C58" i="280"/>
  <c r="AI58" i="280"/>
  <c r="AI68" i="280"/>
  <c r="H70" i="280"/>
  <c r="H80" i="280"/>
  <c r="AI81" i="280"/>
  <c r="AI89" i="280"/>
  <c r="AI90" i="280"/>
  <c r="C92" i="280"/>
  <c r="AI12" i="281"/>
  <c r="AI13" i="281"/>
  <c r="C14" i="281"/>
  <c r="AI14" i="281"/>
  <c r="C25" i="281"/>
  <c r="C26" i="281"/>
  <c r="C38" i="281"/>
  <c r="C36" i="281"/>
  <c r="AC34" i="281"/>
  <c r="AI34" i="281"/>
  <c r="H39" i="281"/>
  <c r="AI36" i="281"/>
  <c r="H36" i="281"/>
  <c r="AE37" i="281"/>
  <c r="AJ37" i="281"/>
  <c r="AF37" i="281"/>
  <c r="AD37" i="281"/>
  <c r="AK37" i="281"/>
  <c r="AC37" i="281"/>
  <c r="AI35" i="281"/>
  <c r="AE45" i="281"/>
  <c r="AJ45" i="281"/>
  <c r="AF45" i="281"/>
  <c r="AD45" i="281"/>
  <c r="AK45" i="281"/>
  <c r="AC45" i="281"/>
  <c r="AE47" i="281"/>
  <c r="AJ47" i="281"/>
  <c r="AF47" i="281"/>
  <c r="AD47" i="281"/>
  <c r="AK47" i="281"/>
  <c r="AC47" i="281"/>
  <c r="AE57" i="281"/>
  <c r="AJ57" i="281"/>
  <c r="AF57" i="281"/>
  <c r="AK57" i="281"/>
  <c r="AC57" i="281"/>
  <c r="AE59" i="281"/>
  <c r="AJ59" i="281"/>
  <c r="AF59" i="281"/>
  <c r="AD59" i="281"/>
  <c r="AJ68" i="281"/>
  <c r="AF68" i="281"/>
  <c r="AD68" i="281"/>
  <c r="AE68" i="281"/>
  <c r="AK68" i="281"/>
  <c r="AC68" i="281"/>
  <c r="AE70" i="281"/>
  <c r="AJ70" i="281"/>
  <c r="AF70" i="281"/>
  <c r="AD70" i="281"/>
  <c r="AK70" i="281"/>
  <c r="AC70" i="281"/>
  <c r="AE79" i="281"/>
  <c r="AJ79" i="281"/>
  <c r="AF79" i="281"/>
  <c r="AD79" i="281"/>
  <c r="AK79" i="281"/>
  <c r="AC79" i="281"/>
  <c r="AT80" i="281"/>
  <c r="AP77" i="281"/>
  <c r="AJ81" i="281"/>
  <c r="AF81" i="281"/>
  <c r="AD81" i="281"/>
  <c r="AE81" i="281"/>
  <c r="AK81" i="281"/>
  <c r="AC81" i="281"/>
  <c r="AJ89" i="281"/>
  <c r="AF89" i="281"/>
  <c r="AE89" i="281"/>
  <c r="AK89" i="281"/>
  <c r="AC89" i="281"/>
  <c r="AJ91" i="281"/>
  <c r="AF91" i="281"/>
  <c r="AD91" i="281"/>
  <c r="AK91" i="281"/>
  <c r="AC91" i="281"/>
  <c r="AJ13" i="282"/>
  <c r="AF13" i="282"/>
  <c r="AD13" i="282"/>
  <c r="AE13" i="282"/>
  <c r="AK13" i="282"/>
  <c r="AJ14" i="282"/>
  <c r="AF14" i="282"/>
  <c r="AD14" i="282"/>
  <c r="AE14" i="282"/>
  <c r="AC14" i="282"/>
  <c r="AT23" i="282"/>
  <c r="AN22" i="282"/>
  <c r="AE24" i="282"/>
  <c r="AJ24" i="282"/>
  <c r="AF24" i="282"/>
  <c r="AD24" i="282"/>
  <c r="AK24" i="282"/>
  <c r="AC24" i="282"/>
  <c r="AJ25" i="282"/>
  <c r="AF25" i="282"/>
  <c r="AD25" i="282"/>
  <c r="AE25" i="282"/>
  <c r="AK25" i="282"/>
  <c r="AC25" i="282"/>
  <c r="AJ35" i="282"/>
  <c r="AF35" i="282"/>
  <c r="AD35" i="282"/>
  <c r="AK35" i="282"/>
  <c r="AC35" i="282"/>
  <c r="AE36" i="282"/>
  <c r="AK36" i="282"/>
  <c r="AJ45" i="282"/>
  <c r="AF45" i="282"/>
  <c r="AD45" i="282"/>
  <c r="AE45" i="282"/>
  <c r="AK45" i="282"/>
  <c r="AC45" i="282"/>
  <c r="AJ47" i="282"/>
  <c r="AF47" i="282"/>
  <c r="AD47" i="282"/>
  <c r="AE47" i="282"/>
  <c r="AK47" i="282"/>
  <c r="AC47" i="282"/>
  <c r="AJ57" i="282"/>
  <c r="AF57" i="282"/>
  <c r="AD57" i="282"/>
  <c r="AE57" i="282"/>
  <c r="AC57" i="282"/>
  <c r="AJ59" i="282"/>
  <c r="AF59" i="282"/>
  <c r="AD59" i="282"/>
  <c r="AE59" i="282"/>
  <c r="AK59" i="282"/>
  <c r="AE68" i="282"/>
  <c r="AJ68" i="282"/>
  <c r="AF68" i="282"/>
  <c r="AD68" i="282"/>
  <c r="AK68" i="282"/>
  <c r="AC68" i="282"/>
  <c r="AT69" i="282"/>
  <c r="AP66" i="282"/>
  <c r="AJ70" i="282"/>
  <c r="AF70" i="282"/>
  <c r="AD70" i="282"/>
  <c r="AE70" i="282"/>
  <c r="AK70" i="282"/>
  <c r="AC70" i="282"/>
  <c r="AT78" i="282"/>
  <c r="AN77" i="282"/>
  <c r="AJ79" i="282"/>
  <c r="AF79" i="282"/>
  <c r="AE79" i="282"/>
  <c r="AK79" i="282"/>
  <c r="AC79" i="282"/>
  <c r="AE81" i="282"/>
  <c r="AJ81" i="282"/>
  <c r="AF81" i="282"/>
  <c r="AD81" i="282"/>
  <c r="AK81" i="282"/>
  <c r="AC81" i="282"/>
  <c r="AE89" i="282"/>
  <c r="AJ89" i="282"/>
  <c r="AF89" i="282"/>
  <c r="AD89" i="282"/>
  <c r="AK89" i="282"/>
  <c r="AC89" i="282"/>
  <c r="AT92" i="282"/>
  <c r="AQ88" i="282"/>
  <c r="AJ91" i="282"/>
  <c r="AF91" i="282"/>
  <c r="AD91" i="282"/>
  <c r="AE91" i="282"/>
  <c r="AE13" i="283"/>
  <c r="AJ13" i="283"/>
  <c r="AF13" i="283"/>
  <c r="AD13" i="283"/>
  <c r="AK13" i="283"/>
  <c r="AC13" i="283"/>
  <c r="AT15" i="283"/>
  <c r="AQ11" i="283"/>
  <c r="AE14" i="283"/>
  <c r="AJ14" i="283"/>
  <c r="AF14" i="283"/>
  <c r="AD14" i="283"/>
  <c r="AK14" i="283"/>
  <c r="AC14" i="283"/>
  <c r="AJ24" i="283"/>
  <c r="AF24" i="283"/>
  <c r="AD24" i="283"/>
  <c r="AE24" i="283"/>
  <c r="AK24" i="283"/>
  <c r="AC24" i="283"/>
  <c r="AT26" i="283"/>
  <c r="AQ22" i="283"/>
  <c r="AE25" i="283"/>
  <c r="AJ25" i="283"/>
  <c r="AF25" i="283"/>
  <c r="AD25" i="283"/>
  <c r="AK25" i="283"/>
  <c r="AC25" i="283"/>
  <c r="AD35" i="283"/>
  <c r="AK35" i="283"/>
  <c r="AC35" i="283"/>
  <c r="AT37" i="283"/>
  <c r="AQ33" i="283"/>
  <c r="AJ36" i="283"/>
  <c r="AF36" i="283"/>
  <c r="AD36" i="283"/>
  <c r="AK36" i="283"/>
  <c r="AC36" i="283"/>
  <c r="AE45" i="283"/>
  <c r="AJ45" i="283"/>
  <c r="AF45" i="283"/>
  <c r="AD45" i="283"/>
  <c r="AK45" i="283"/>
  <c r="AC45" i="283"/>
  <c r="AE47" i="283"/>
  <c r="AJ47" i="283"/>
  <c r="AF47" i="283"/>
  <c r="AD47" i="283"/>
  <c r="AK47" i="283"/>
  <c r="AC47" i="283"/>
  <c r="AJ57" i="283"/>
  <c r="AF57" i="283"/>
  <c r="AD57" i="283"/>
  <c r="AK57" i="283"/>
  <c r="AC57" i="283"/>
  <c r="AI46" i="281"/>
  <c r="H47" i="281"/>
  <c r="C48" i="281"/>
  <c r="AI48" i="281"/>
  <c r="H49" i="281"/>
  <c r="H50" i="281"/>
  <c r="AI56" i="281"/>
  <c r="C58" i="281"/>
  <c r="AI58" i="281"/>
  <c r="H59" i="281"/>
  <c r="H61" i="281"/>
  <c r="AI68" i="281"/>
  <c r="C69" i="281"/>
  <c r="AI69" i="281"/>
  <c r="H70" i="281"/>
  <c r="H71" i="281"/>
  <c r="C72" i="281"/>
  <c r="AI78" i="281"/>
  <c r="H80" i="281"/>
  <c r="C81" i="281"/>
  <c r="AI81" i="281"/>
  <c r="H82" i="281"/>
  <c r="H83" i="281"/>
  <c r="AI89" i="281"/>
  <c r="AI90" i="281"/>
  <c r="H91" i="281"/>
  <c r="C92" i="281"/>
  <c r="AI92" i="281"/>
  <c r="C93" i="281"/>
  <c r="AI12" i="282"/>
  <c r="AI13" i="282"/>
  <c r="C14" i="282"/>
  <c r="AI14" i="282"/>
  <c r="C15" i="282"/>
  <c r="AI15" i="282"/>
  <c r="H17" i="282"/>
  <c r="C25" i="282"/>
  <c r="AI25" i="282"/>
  <c r="C26" i="282"/>
  <c r="AI26" i="282"/>
  <c r="C27" i="282"/>
  <c r="C28" i="282"/>
  <c r="AI34" i="282"/>
  <c r="AI35" i="282"/>
  <c r="C36" i="282"/>
  <c r="AI36" i="282"/>
  <c r="C37" i="282"/>
  <c r="AI37" i="282"/>
  <c r="H39" i="282"/>
  <c r="AI45" i="282"/>
  <c r="C47" i="282"/>
  <c r="AI47" i="282"/>
  <c r="H48" i="282"/>
  <c r="C50" i="282"/>
  <c r="AI57" i="282"/>
  <c r="H58" i="282"/>
  <c r="C59" i="282"/>
  <c r="AI59" i="282"/>
  <c r="H60" i="282"/>
  <c r="AI67" i="282"/>
  <c r="H69" i="282"/>
  <c r="C70" i="282"/>
  <c r="AI70" i="282"/>
  <c r="C71" i="282"/>
  <c r="H72" i="282"/>
  <c r="AI79" i="282"/>
  <c r="C80" i="282"/>
  <c r="AI80" i="282"/>
  <c r="H81" i="282"/>
  <c r="C82" i="282"/>
  <c r="C83" i="282"/>
  <c r="C91" i="282"/>
  <c r="AI91" i="282"/>
  <c r="H92" i="282"/>
  <c r="H93" i="282"/>
  <c r="H94" i="282"/>
  <c r="H14" i="283"/>
  <c r="H15" i="283"/>
  <c r="H16" i="283"/>
  <c r="C17" i="283"/>
  <c r="AI23" i="283"/>
  <c r="AI24" i="283"/>
  <c r="H25" i="283"/>
  <c r="H26" i="283"/>
  <c r="CQ26" i="283"/>
  <c r="H27" i="283"/>
  <c r="H28" i="283"/>
  <c r="H36" i="283"/>
  <c r="H37" i="283"/>
  <c r="H38" i="283"/>
  <c r="C39" i="283"/>
  <c r="AI46" i="283"/>
  <c r="H47" i="283"/>
  <c r="C48" i="283"/>
  <c r="AI48" i="283"/>
  <c r="H49" i="283"/>
  <c r="H50" i="283"/>
  <c r="C60" i="283"/>
  <c r="C58" i="283"/>
  <c r="AC56" i="283"/>
  <c r="AI56" i="283"/>
  <c r="H59" i="283"/>
  <c r="H60" i="283"/>
  <c r="AI59" i="283"/>
  <c r="AD58" i="283"/>
  <c r="AE68" i="283"/>
  <c r="AJ68" i="283"/>
  <c r="AF68" i="283"/>
  <c r="AK68" i="283"/>
  <c r="AC68" i="283"/>
  <c r="AT69" i="283"/>
  <c r="AP66" i="283"/>
  <c r="AJ70" i="283"/>
  <c r="AF70" i="283"/>
  <c r="AE70" i="283"/>
  <c r="AK70" i="283"/>
  <c r="AC70" i="283"/>
  <c r="AT78" i="283"/>
  <c r="AN77" i="283"/>
  <c r="AJ79" i="283"/>
  <c r="AF79" i="283"/>
  <c r="AD79" i="283"/>
  <c r="AE79" i="283"/>
  <c r="AK79" i="283"/>
  <c r="AC79" i="283"/>
  <c r="AE81" i="283"/>
  <c r="AJ81" i="283"/>
  <c r="AF81" i="283"/>
  <c r="AD81" i="283"/>
  <c r="AK81" i="283"/>
  <c r="AC81" i="283"/>
  <c r="AE89" i="283"/>
  <c r="AJ89" i="283"/>
  <c r="AD89" i="283"/>
  <c r="AK89" i="283"/>
  <c r="AC89" i="283"/>
  <c r="AT92" i="283"/>
  <c r="AQ88" i="283"/>
  <c r="AJ91" i="283"/>
  <c r="AF91" i="283"/>
  <c r="AD91" i="283"/>
  <c r="AE91" i="283"/>
  <c r="AK91" i="283"/>
  <c r="AC91" i="283"/>
  <c r="AE13" i="284"/>
  <c r="AJ13" i="284"/>
  <c r="AF13" i="284"/>
  <c r="AD13" i="284"/>
  <c r="AK13" i="284"/>
  <c r="AC13" i="284"/>
  <c r="AT15" i="284"/>
  <c r="AQ11" i="284"/>
  <c r="AE14" i="284"/>
  <c r="AJ14" i="284"/>
  <c r="AF14" i="284"/>
  <c r="AD14" i="284"/>
  <c r="AK14" i="284"/>
  <c r="AC14" i="284"/>
  <c r="AJ24" i="284"/>
  <c r="AF24" i="284"/>
  <c r="AD24" i="284"/>
  <c r="AE24" i="284"/>
  <c r="AK24" i="284"/>
  <c r="AC24" i="284"/>
  <c r="AT26" i="284"/>
  <c r="AQ22" i="284"/>
  <c r="AE25" i="284"/>
  <c r="AJ25" i="284"/>
  <c r="AF25" i="284"/>
  <c r="AD25" i="284"/>
  <c r="AK25" i="284"/>
  <c r="AC25" i="284"/>
  <c r="AE35" i="284"/>
  <c r="AJ35" i="284"/>
  <c r="AF35" i="284"/>
  <c r="AD35" i="284"/>
  <c r="AK35" i="284"/>
  <c r="AC35" i="284"/>
  <c r="AT37" i="284"/>
  <c r="AQ33" i="284"/>
  <c r="AE36" i="284"/>
  <c r="AJ36" i="284"/>
  <c r="AF36" i="284"/>
  <c r="AD36" i="284"/>
  <c r="AK36" i="284"/>
  <c r="AC36" i="284"/>
  <c r="AJ45" i="284"/>
  <c r="AF45" i="284"/>
  <c r="AD45" i="284"/>
  <c r="AK45" i="284"/>
  <c r="AC45" i="284"/>
  <c r="AD47" i="284"/>
  <c r="AK47" i="284"/>
  <c r="AJ57" i="284"/>
  <c r="AK57" i="284"/>
  <c r="AC57" i="284"/>
  <c r="AJ59" i="284"/>
  <c r="AF59" i="284"/>
  <c r="AD59" i="284"/>
  <c r="AK59" i="284"/>
  <c r="AC59" i="284"/>
  <c r="AF68" i="284"/>
  <c r="AK68" i="284"/>
  <c r="AC68" i="284"/>
  <c r="AJ70" i="284"/>
  <c r="AF70" i="284"/>
  <c r="AD70" i="284"/>
  <c r="AK70" i="284"/>
  <c r="AC70" i="284"/>
  <c r="AE79" i="284"/>
  <c r="AJ79" i="284"/>
  <c r="AF79" i="284"/>
  <c r="AK79" i="284"/>
  <c r="AC79" i="284"/>
  <c r="AT80" i="284"/>
  <c r="AP77" i="284"/>
  <c r="AJ81" i="284"/>
  <c r="AF81" i="284"/>
  <c r="AE81" i="284"/>
  <c r="AK81" i="284"/>
  <c r="AC81" i="284"/>
  <c r="AJ89" i="284"/>
  <c r="AF89" i="284"/>
  <c r="AD89" i="284"/>
  <c r="AE89" i="284"/>
  <c r="AK89" i="284"/>
  <c r="AE91" i="284"/>
  <c r="AJ91" i="284"/>
  <c r="AF91" i="284"/>
  <c r="AD91" i="284"/>
  <c r="AK91" i="284"/>
  <c r="AC91" i="284"/>
  <c r="AJ13" i="285"/>
  <c r="AF13" i="285"/>
  <c r="AD13" i="285"/>
  <c r="AE13" i="285"/>
  <c r="AK13" i="285"/>
  <c r="AC13" i="285"/>
  <c r="AJ14" i="285"/>
  <c r="AF14" i="285"/>
  <c r="AD14" i="285"/>
  <c r="AE14" i="285"/>
  <c r="AK14" i="285"/>
  <c r="AC14" i="285"/>
  <c r="AT23" i="285"/>
  <c r="AN22" i="285"/>
  <c r="AE24" i="285"/>
  <c r="AJ24" i="285"/>
  <c r="AF24" i="285"/>
  <c r="AK24" i="285"/>
  <c r="AC24" i="285"/>
  <c r="AJ25" i="285"/>
  <c r="AF25" i="285"/>
  <c r="AE25" i="285"/>
  <c r="AK25" i="285"/>
  <c r="AC25" i="285"/>
  <c r="AJ35" i="285"/>
  <c r="AF35" i="285"/>
  <c r="AD35" i="285"/>
  <c r="AE35" i="285"/>
  <c r="AK35" i="285"/>
  <c r="AC35" i="285"/>
  <c r="AJ36" i="285"/>
  <c r="AF36" i="285"/>
  <c r="AD36" i="285"/>
  <c r="AE36" i="285"/>
  <c r="AJ45" i="285"/>
  <c r="AF45" i="285"/>
  <c r="AD45" i="285"/>
  <c r="AE45" i="285"/>
  <c r="AK45" i="285"/>
  <c r="AC45" i="285"/>
  <c r="AJ47" i="285"/>
  <c r="AF47" i="285"/>
  <c r="AD47" i="285"/>
  <c r="AE47" i="285"/>
  <c r="AJ57" i="285"/>
  <c r="AF57" i="285"/>
  <c r="AE57" i="285"/>
  <c r="AK57" i="285"/>
  <c r="AC57" i="285"/>
  <c r="AJ59" i="285"/>
  <c r="AK59" i="285"/>
  <c r="AC59" i="285"/>
  <c r="AE68" i="285"/>
  <c r="AJ68" i="285"/>
  <c r="AF68" i="285"/>
  <c r="AK68" i="285"/>
  <c r="AC68" i="285"/>
  <c r="AT69" i="285"/>
  <c r="AP66" i="285"/>
  <c r="AJ70" i="285"/>
  <c r="AF70" i="285"/>
  <c r="AE70" i="285"/>
  <c r="AK70" i="285"/>
  <c r="AC70" i="285"/>
  <c r="AJ79" i="285"/>
  <c r="AF79" i="285"/>
  <c r="AD79" i="285"/>
  <c r="AE79" i="285"/>
  <c r="AK79" i="285"/>
  <c r="AC79" i="285"/>
  <c r="AI45" i="281"/>
  <c r="C47" i="281"/>
  <c r="AI57" i="281"/>
  <c r="C59" i="281"/>
  <c r="AI59" i="281"/>
  <c r="AI67" i="281"/>
  <c r="H69" i="281"/>
  <c r="AI79" i="281"/>
  <c r="C80" i="281"/>
  <c r="AI91" i="281"/>
  <c r="H92" i="281"/>
  <c r="H15" i="282"/>
  <c r="H25" i="282"/>
  <c r="H26" i="282"/>
  <c r="CQ26" i="282"/>
  <c r="H37" i="282"/>
  <c r="AI46" i="282"/>
  <c r="H47" i="282"/>
  <c r="AI48" i="282"/>
  <c r="AI56" i="282"/>
  <c r="C58" i="282"/>
  <c r="AI58" i="282"/>
  <c r="AI68" i="282"/>
  <c r="H70" i="282"/>
  <c r="H80" i="282"/>
  <c r="AI81" i="282"/>
  <c r="AI89" i="282"/>
  <c r="AI90" i="282"/>
  <c r="C92" i="282"/>
  <c r="AI12" i="283"/>
  <c r="AI13" i="283"/>
  <c r="C14" i="283"/>
  <c r="AI14" i="283"/>
  <c r="C25" i="283"/>
  <c r="C26" i="283"/>
  <c r="AI34" i="283"/>
  <c r="AI35" i="283"/>
  <c r="C36" i="283"/>
  <c r="AI36" i="283"/>
  <c r="AI45" i="283"/>
  <c r="C47" i="283"/>
  <c r="C61" i="283"/>
  <c r="C59" i="283"/>
  <c r="AI57" i="283"/>
  <c r="H61" i="283"/>
  <c r="AI58" i="283"/>
  <c r="H58" i="283"/>
  <c r="AJ59" i="283"/>
  <c r="AF59" i="283"/>
  <c r="AD59" i="283"/>
  <c r="AE59" i="283"/>
  <c r="AC59" i="283"/>
  <c r="AE67" i="283"/>
  <c r="AK67" i="283"/>
  <c r="AC67" i="283"/>
  <c r="AE69" i="283"/>
  <c r="AJ69" i="283"/>
  <c r="AF69" i="283"/>
  <c r="AK69" i="283"/>
  <c r="AC69" i="283"/>
  <c r="AE78" i="283"/>
  <c r="AJ78" i="283"/>
  <c r="AF78" i="283"/>
  <c r="AD78" i="283"/>
  <c r="AJ80" i="283"/>
  <c r="AF80" i="283"/>
  <c r="AD80" i="283"/>
  <c r="AE80" i="283"/>
  <c r="AC80" i="283"/>
  <c r="AE90" i="283"/>
  <c r="AJ90" i="283"/>
  <c r="AD90" i="283"/>
  <c r="AK90" i="283"/>
  <c r="AJ92" i="283"/>
  <c r="AK92" i="283"/>
  <c r="AC92" i="283"/>
  <c r="AE12" i="284"/>
  <c r="AJ12" i="284"/>
  <c r="AF12" i="284"/>
  <c r="AD12" i="284"/>
  <c r="AK12" i="284"/>
  <c r="AC12" i="284"/>
  <c r="AE15" i="284"/>
  <c r="AJ15" i="284"/>
  <c r="AF15" i="284"/>
  <c r="AD15" i="284"/>
  <c r="AK15" i="284"/>
  <c r="AC15" i="284"/>
  <c r="AJ23" i="284"/>
  <c r="AF23" i="284"/>
  <c r="AD23" i="284"/>
  <c r="AE23" i="284"/>
  <c r="AK23" i="284"/>
  <c r="AC23" i="284"/>
  <c r="AT25" i="284"/>
  <c r="AP22" i="284"/>
  <c r="AE26" i="284"/>
  <c r="AJ26" i="284"/>
  <c r="AF26" i="284"/>
  <c r="AD26" i="284"/>
  <c r="CQ32" i="284"/>
  <c r="AE34" i="284"/>
  <c r="AJ34" i="284"/>
  <c r="AF34" i="284"/>
  <c r="AD34" i="284"/>
  <c r="AK34" i="284"/>
  <c r="AE37" i="284"/>
  <c r="AJ37" i="284"/>
  <c r="AF37" i="284"/>
  <c r="AD37" i="284"/>
  <c r="AK37" i="284"/>
  <c r="AC37" i="284"/>
  <c r="AJ46" i="284"/>
  <c r="AF46" i="284"/>
  <c r="AD46" i="284"/>
  <c r="AK46" i="284"/>
  <c r="AC46" i="284"/>
  <c r="AT47" i="284"/>
  <c r="AP44" i="284"/>
  <c r="AJ48" i="284"/>
  <c r="AD48" i="284"/>
  <c r="AE48" i="284"/>
  <c r="AK48" i="284"/>
  <c r="AJ56" i="284"/>
  <c r="AF56" i="284"/>
  <c r="AD56" i="284"/>
  <c r="AE56" i="284"/>
  <c r="AJ58" i="284"/>
  <c r="AF58" i="284"/>
  <c r="AD58" i="284"/>
  <c r="AK58" i="284"/>
  <c r="AC58" i="284"/>
  <c r="AE67" i="284"/>
  <c r="AJ67" i="284"/>
  <c r="AF67" i="284"/>
  <c r="AK67" i="284"/>
  <c r="AC67" i="284"/>
  <c r="AT70" i="284"/>
  <c r="AQ66" i="284"/>
  <c r="AJ69" i="284"/>
  <c r="AF69" i="284"/>
  <c r="AD69" i="284"/>
  <c r="AK69" i="284"/>
  <c r="AC69" i="284"/>
  <c r="AJ78" i="284"/>
  <c r="AK78" i="284"/>
  <c r="AC78" i="284"/>
  <c r="AE80" i="284"/>
  <c r="AJ80" i="284"/>
  <c r="AF80" i="284"/>
  <c r="AK80" i="284"/>
  <c r="AC80" i="284"/>
  <c r="AJ90" i="284"/>
  <c r="AF90" i="284"/>
  <c r="AD90" i="284"/>
  <c r="AE90" i="284"/>
  <c r="AK90" i="284"/>
  <c r="AJ92" i="284"/>
  <c r="AF92" i="284"/>
  <c r="AD92" i="284"/>
  <c r="AE92" i="284"/>
  <c r="AK92" i="284"/>
  <c r="AC92" i="284"/>
  <c r="AJ12" i="285"/>
  <c r="AF12" i="285"/>
  <c r="AD12" i="285"/>
  <c r="AE12" i="285"/>
  <c r="AK12" i="285"/>
  <c r="AC12" i="285"/>
  <c r="AJ15" i="285"/>
  <c r="AF15" i="285"/>
  <c r="AD15" i="285"/>
  <c r="AE15" i="285"/>
  <c r="AK15" i="285"/>
  <c r="AC15" i="285"/>
  <c r="AT24" i="285"/>
  <c r="AO22" i="285"/>
  <c r="AF23" i="285"/>
  <c r="AK23" i="285"/>
  <c r="AC23" i="285"/>
  <c r="AJ26" i="285"/>
  <c r="AF26" i="285"/>
  <c r="AE26" i="285"/>
  <c r="AK26" i="285"/>
  <c r="AC26" i="285"/>
  <c r="CQ32" i="285"/>
  <c r="AJ34" i="285"/>
  <c r="AF34" i="285"/>
  <c r="AD34" i="285"/>
  <c r="AE34" i="285"/>
  <c r="AK34" i="285"/>
  <c r="AC34" i="285"/>
  <c r="AJ37" i="285"/>
  <c r="AF37" i="285"/>
  <c r="AD37" i="285"/>
  <c r="AE37" i="285"/>
  <c r="AK37" i="285"/>
  <c r="AC37" i="285"/>
  <c r="AE46" i="285"/>
  <c r="AJ46" i="285"/>
  <c r="AF46" i="285"/>
  <c r="AD46" i="285"/>
  <c r="AK46" i="285"/>
  <c r="AC46" i="285"/>
  <c r="AE48" i="285"/>
  <c r="AJ48" i="285"/>
  <c r="AF48" i="285"/>
  <c r="AD48" i="285"/>
  <c r="AK48" i="285"/>
  <c r="AJ56" i="285"/>
  <c r="AK56" i="285"/>
  <c r="AC56" i="285"/>
  <c r="AE58" i="285"/>
  <c r="AJ58" i="285"/>
  <c r="AF58" i="285"/>
  <c r="AD58" i="285"/>
  <c r="AK58" i="285"/>
  <c r="AC58" i="285"/>
  <c r="AF67" i="285"/>
  <c r="AK67" i="285"/>
  <c r="AC67" i="285"/>
  <c r="AE69" i="285"/>
  <c r="AJ69" i="285"/>
  <c r="AF69" i="285"/>
  <c r="AD69" i="285"/>
  <c r="AE78" i="285"/>
  <c r="AJ78" i="285"/>
  <c r="AF78" i="285"/>
  <c r="AD78" i="285"/>
  <c r="AV78" i="285"/>
  <c r="AM78" i="285"/>
  <c r="AI67" i="283"/>
  <c r="H69" i="283"/>
  <c r="C70" i="283"/>
  <c r="AI70" i="283"/>
  <c r="C71" i="283"/>
  <c r="H72" i="283"/>
  <c r="AI79" i="283"/>
  <c r="C80" i="283"/>
  <c r="AI80" i="283"/>
  <c r="H81" i="283"/>
  <c r="C82" i="283"/>
  <c r="C83" i="283"/>
  <c r="C91" i="283"/>
  <c r="AI91" i="283"/>
  <c r="H92" i="283"/>
  <c r="H93" i="283"/>
  <c r="H94" i="283"/>
  <c r="H14" i="284"/>
  <c r="H15" i="284"/>
  <c r="H16" i="284"/>
  <c r="C17" i="284"/>
  <c r="AI23" i="284"/>
  <c r="AI24" i="284"/>
  <c r="H25" i="284"/>
  <c r="H26" i="284"/>
  <c r="CQ26" i="284"/>
  <c r="H27" i="284"/>
  <c r="H28" i="284"/>
  <c r="H36" i="284"/>
  <c r="H37" i="284"/>
  <c r="H38" i="284"/>
  <c r="C39" i="284"/>
  <c r="AI46" i="284"/>
  <c r="H47" i="284"/>
  <c r="C48" i="284"/>
  <c r="AI48" i="284"/>
  <c r="H49" i="284"/>
  <c r="H50" i="284"/>
  <c r="AI56" i="284"/>
  <c r="C58" i="284"/>
  <c r="AI58" i="284"/>
  <c r="H59" i="284"/>
  <c r="H61" i="284"/>
  <c r="AI68" i="284"/>
  <c r="C69" i="284"/>
  <c r="AI69" i="284"/>
  <c r="H70" i="284"/>
  <c r="H71" i="284"/>
  <c r="C72" i="284"/>
  <c r="AI78" i="284"/>
  <c r="H80" i="284"/>
  <c r="C81" i="284"/>
  <c r="AI81" i="284"/>
  <c r="H82" i="284"/>
  <c r="H83" i="284"/>
  <c r="AI89" i="284"/>
  <c r="AI90" i="284"/>
  <c r="H91" i="284"/>
  <c r="C92" i="284"/>
  <c r="AI92" i="284"/>
  <c r="C93" i="284"/>
  <c r="AI12" i="285"/>
  <c r="AI13" i="285"/>
  <c r="C14" i="285"/>
  <c r="AI14" i="285"/>
  <c r="C15" i="285"/>
  <c r="AI15" i="285"/>
  <c r="H17" i="285"/>
  <c r="C25" i="285"/>
  <c r="AI25" i="285"/>
  <c r="C26" i="285"/>
  <c r="AI26" i="285"/>
  <c r="C27" i="285"/>
  <c r="C28" i="285"/>
  <c r="AI34" i="285"/>
  <c r="AI35" i="285"/>
  <c r="C36" i="285"/>
  <c r="AI36" i="285"/>
  <c r="C37" i="285"/>
  <c r="AI37" i="285"/>
  <c r="H39" i="285"/>
  <c r="AI45" i="285"/>
  <c r="C47" i="285"/>
  <c r="AI47" i="285"/>
  <c r="H48" i="285"/>
  <c r="C50" i="285"/>
  <c r="AI57" i="285"/>
  <c r="H58" i="285"/>
  <c r="C59" i="285"/>
  <c r="AI59" i="285"/>
  <c r="H60" i="285"/>
  <c r="AI67" i="285"/>
  <c r="H69" i="285"/>
  <c r="C70" i="285"/>
  <c r="AI70" i="285"/>
  <c r="C71" i="285"/>
  <c r="H72" i="285"/>
  <c r="C81" i="285"/>
  <c r="C83" i="285"/>
  <c r="H83" i="285"/>
  <c r="H80" i="285"/>
  <c r="AI80" i="285"/>
  <c r="AE81" i="285"/>
  <c r="AJ81" i="285"/>
  <c r="AF81" i="285"/>
  <c r="AD81" i="285"/>
  <c r="AK81" i="285"/>
  <c r="AC81" i="285"/>
  <c r="AI79" i="285"/>
  <c r="AE90" i="285"/>
  <c r="AJ90" i="285"/>
  <c r="AF90" i="285"/>
  <c r="AD90" i="285"/>
  <c r="AK90" i="285"/>
  <c r="AC90" i="285"/>
  <c r="AE92" i="285"/>
  <c r="AJ92" i="285"/>
  <c r="AF92" i="285"/>
  <c r="AD92" i="285"/>
  <c r="AK92" i="285"/>
  <c r="AC92" i="285"/>
  <c r="AJ12" i="286"/>
  <c r="AF12" i="286"/>
  <c r="AD12" i="286"/>
  <c r="AK12" i="286"/>
  <c r="AC12" i="286"/>
  <c r="AE15" i="286"/>
  <c r="AJ15" i="286"/>
  <c r="AD15" i="286"/>
  <c r="AK15" i="286"/>
  <c r="AC15" i="286"/>
  <c r="AF23" i="286"/>
  <c r="AK23" i="286"/>
  <c r="AC23" i="286"/>
  <c r="AT25" i="286"/>
  <c r="AP22" i="286"/>
  <c r="AE26" i="286"/>
  <c r="AJ26" i="286"/>
  <c r="AF26" i="286"/>
  <c r="AK26" i="286"/>
  <c r="AC26" i="286"/>
  <c r="AJ34" i="286"/>
  <c r="AF34" i="286"/>
  <c r="AD34" i="286"/>
  <c r="AK34" i="286"/>
  <c r="AC34" i="286"/>
  <c r="AE37" i="286"/>
  <c r="AJ37" i="286"/>
  <c r="AD37" i="286"/>
  <c r="AK37" i="286"/>
  <c r="AC37" i="286"/>
  <c r="AJ46" i="286"/>
  <c r="AD46" i="286"/>
  <c r="AE46" i="286"/>
  <c r="AK46" i="286"/>
  <c r="AC46" i="286"/>
  <c r="AT47" i="286"/>
  <c r="AP44" i="286"/>
  <c r="AD48" i="286"/>
  <c r="AC48" i="286"/>
  <c r="AJ56" i="286"/>
  <c r="AF56" i="286"/>
  <c r="AD56" i="286"/>
  <c r="AE56" i="286"/>
  <c r="AK56" i="286"/>
  <c r="AJ58" i="286"/>
  <c r="AF58" i="286"/>
  <c r="AD58" i="286"/>
  <c r="AE58" i="286"/>
  <c r="AK58" i="286"/>
  <c r="AC58" i="286"/>
  <c r="AE67" i="286"/>
  <c r="AJ67" i="286"/>
  <c r="AF67" i="286"/>
  <c r="AD67" i="286"/>
  <c r="AK67" i="286"/>
  <c r="AT70" i="286"/>
  <c r="AQ66" i="286"/>
  <c r="AJ69" i="286"/>
  <c r="AK69" i="286"/>
  <c r="AC69" i="286"/>
  <c r="AJ78" i="286"/>
  <c r="AF78" i="286"/>
  <c r="AD78" i="286"/>
  <c r="AK78" i="286"/>
  <c r="AC78" i="286"/>
  <c r="AE80" i="286"/>
  <c r="AK80" i="286"/>
  <c r="AC80" i="286"/>
  <c r="AJ90" i="286"/>
  <c r="AD90" i="286"/>
  <c r="AE90" i="286"/>
  <c r="AK90" i="286"/>
  <c r="AC90" i="286"/>
  <c r="AI68" i="283"/>
  <c r="H70" i="283"/>
  <c r="H80" i="283"/>
  <c r="AI81" i="283"/>
  <c r="AI89" i="283"/>
  <c r="AI90" i="283"/>
  <c r="C92" i="283"/>
  <c r="AI12" i="284"/>
  <c r="AI13" i="284"/>
  <c r="C14" i="284"/>
  <c r="AI14" i="284"/>
  <c r="C25" i="284"/>
  <c r="C26" i="284"/>
  <c r="AI34" i="284"/>
  <c r="AI35" i="284"/>
  <c r="C36" i="284"/>
  <c r="AI36" i="284"/>
  <c r="AI45" i="284"/>
  <c r="C47" i="284"/>
  <c r="AI57" i="284"/>
  <c r="C59" i="284"/>
  <c r="AI59" i="284"/>
  <c r="AI67" i="284"/>
  <c r="H69" i="284"/>
  <c r="AI79" i="284"/>
  <c r="C80" i="284"/>
  <c r="AI91" i="284"/>
  <c r="H92" i="284"/>
  <c r="H15" i="285"/>
  <c r="H25" i="285"/>
  <c r="H26" i="285"/>
  <c r="CQ26" i="285"/>
  <c r="H37" i="285"/>
  <c r="AI46" i="285"/>
  <c r="H47" i="285"/>
  <c r="AI48" i="285"/>
  <c r="AI56" i="285"/>
  <c r="C58" i="285"/>
  <c r="AI58" i="285"/>
  <c r="AI68" i="285"/>
  <c r="H70" i="285"/>
  <c r="C82" i="285"/>
  <c r="C80" i="285"/>
  <c r="AC78" i="285"/>
  <c r="AI78" i="285"/>
  <c r="H82" i="285"/>
  <c r="AI81" i="285"/>
  <c r="H81" i="285"/>
  <c r="AJ80" i="285"/>
  <c r="AF80" i="285"/>
  <c r="AD80" i="285"/>
  <c r="AE80" i="285"/>
  <c r="AE89" i="285"/>
  <c r="AJ89" i="285"/>
  <c r="AF89" i="285"/>
  <c r="AD89" i="285"/>
  <c r="AK89" i="285"/>
  <c r="AC89" i="285"/>
  <c r="AT92" i="285"/>
  <c r="AQ88" i="285"/>
  <c r="AJ91" i="285"/>
  <c r="AF91" i="285"/>
  <c r="AD91" i="285"/>
  <c r="AE91" i="285"/>
  <c r="AC91" i="285"/>
  <c r="AJ13" i="286"/>
  <c r="AF13" i="286"/>
  <c r="AD13" i="286"/>
  <c r="AK13" i="286"/>
  <c r="AC13" i="286"/>
  <c r="AT15" i="286"/>
  <c r="AQ11" i="286"/>
  <c r="AD14" i="286"/>
  <c r="AK14" i="286"/>
  <c r="AC14" i="286"/>
  <c r="AJ24" i="286"/>
  <c r="AF24" i="286"/>
  <c r="AE24" i="286"/>
  <c r="AK24" i="286"/>
  <c r="AC24" i="286"/>
  <c r="AT26" i="286"/>
  <c r="AQ22" i="286"/>
  <c r="AE25" i="286"/>
  <c r="AJ25" i="286"/>
  <c r="AF25" i="286"/>
  <c r="AK25" i="286"/>
  <c r="AC25" i="286"/>
  <c r="AJ35" i="286"/>
  <c r="AF35" i="286"/>
  <c r="AD35" i="286"/>
  <c r="AK35" i="286"/>
  <c r="AC35" i="286"/>
  <c r="AT37" i="286"/>
  <c r="AQ33" i="286"/>
  <c r="AD36" i="286"/>
  <c r="AK36" i="286"/>
  <c r="AC36" i="286"/>
  <c r="AE45" i="286"/>
  <c r="AJ45" i="286"/>
  <c r="AD45" i="286"/>
  <c r="AK45" i="286"/>
  <c r="AC45" i="286"/>
  <c r="AE47" i="286"/>
  <c r="AJ47" i="286"/>
  <c r="AD47" i="286"/>
  <c r="AK47" i="286"/>
  <c r="AE57" i="286"/>
  <c r="AJ57" i="286"/>
  <c r="AF57" i="286"/>
  <c r="AD57" i="286"/>
  <c r="AK57" i="286"/>
  <c r="AC57" i="286"/>
  <c r="AE59" i="286"/>
  <c r="AJ59" i="286"/>
  <c r="AF59" i="286"/>
  <c r="AD59" i="286"/>
  <c r="AK59" i="286"/>
  <c r="AC59" i="286"/>
  <c r="AJ68" i="286"/>
  <c r="AF68" i="286"/>
  <c r="AD68" i="286"/>
  <c r="AK68" i="286"/>
  <c r="AC68" i="286"/>
  <c r="AE70" i="286"/>
  <c r="AJ70" i="286"/>
  <c r="AD70" i="286"/>
  <c r="AK70" i="286"/>
  <c r="AC70" i="286"/>
  <c r="AJ79" i="286"/>
  <c r="AF79" i="286"/>
  <c r="AD79" i="286"/>
  <c r="AK79" i="286"/>
  <c r="AC79" i="286"/>
  <c r="AT80" i="286"/>
  <c r="AP77" i="286"/>
  <c r="AJ81" i="286"/>
  <c r="AF81" i="286"/>
  <c r="AD81" i="286"/>
  <c r="AE81" i="286"/>
  <c r="AK81" i="286"/>
  <c r="AC81" i="286"/>
  <c r="AO88" i="286"/>
  <c r="AT90" i="286"/>
  <c r="AJ89" i="286"/>
  <c r="AF89" i="286"/>
  <c r="AD89" i="286"/>
  <c r="AE89" i="286"/>
  <c r="AV89" i="286"/>
  <c r="AM89" i="286"/>
  <c r="C91" i="285"/>
  <c r="AI91" i="285"/>
  <c r="H92" i="285"/>
  <c r="H93" i="285"/>
  <c r="H94" i="285"/>
  <c r="H14" i="286"/>
  <c r="H15" i="286"/>
  <c r="H16" i="286"/>
  <c r="C17" i="286"/>
  <c r="AI23" i="286"/>
  <c r="AI24" i="286"/>
  <c r="H25" i="286"/>
  <c r="H26" i="286"/>
  <c r="CQ26" i="286"/>
  <c r="H27" i="286"/>
  <c r="H28" i="286"/>
  <c r="H36" i="286"/>
  <c r="H37" i="286"/>
  <c r="H38" i="286"/>
  <c r="C39" i="286"/>
  <c r="AI46" i="286"/>
  <c r="H47" i="286"/>
  <c r="C48" i="286"/>
  <c r="AI48" i="286"/>
  <c r="H49" i="286"/>
  <c r="H50" i="286"/>
  <c r="AI56" i="286"/>
  <c r="C58" i="286"/>
  <c r="AI58" i="286"/>
  <c r="H59" i="286"/>
  <c r="H61" i="286"/>
  <c r="AI68" i="286"/>
  <c r="C69" i="286"/>
  <c r="AI69" i="286"/>
  <c r="H70" i="286"/>
  <c r="H71" i="286"/>
  <c r="C72" i="286"/>
  <c r="AI78" i="286"/>
  <c r="H80" i="286"/>
  <c r="C81" i="286"/>
  <c r="AI81" i="286"/>
  <c r="H82" i="286"/>
  <c r="H83" i="286"/>
  <c r="C91" i="286"/>
  <c r="C93" i="286"/>
  <c r="AC89" i="286"/>
  <c r="AI89" i="286"/>
  <c r="H94" i="286"/>
  <c r="AI91" i="286"/>
  <c r="H91" i="286"/>
  <c r="AF92" i="286"/>
  <c r="AC92" i="286"/>
  <c r="AJ13" i="287"/>
  <c r="AE13" i="287"/>
  <c r="AK13" i="287"/>
  <c r="AC13" i="287"/>
  <c r="AJ14" i="287"/>
  <c r="AF14" i="287"/>
  <c r="AE14" i="287"/>
  <c r="AK14" i="287"/>
  <c r="AC14" i="287"/>
  <c r="AT23" i="287"/>
  <c r="AN22" i="287"/>
  <c r="AE24" i="287"/>
  <c r="AJ24" i="287"/>
  <c r="AF24" i="287"/>
  <c r="AD24" i="287"/>
  <c r="AK24" i="287"/>
  <c r="AC24" i="287"/>
  <c r="AJ25" i="287"/>
  <c r="AF25" i="287"/>
  <c r="AD25" i="287"/>
  <c r="AE25" i="287"/>
  <c r="AJ35" i="287"/>
  <c r="AF35" i="287"/>
  <c r="AD35" i="287"/>
  <c r="AE35" i="287"/>
  <c r="AC35" i="287"/>
  <c r="AJ36" i="287"/>
  <c r="AF36" i="287"/>
  <c r="AD36" i="287"/>
  <c r="AE36" i="287"/>
  <c r="AK36" i="287"/>
  <c r="AJ45" i="287"/>
  <c r="AF45" i="287"/>
  <c r="AD45" i="287"/>
  <c r="AK45" i="287"/>
  <c r="AC45" i="287"/>
  <c r="AE47" i="287"/>
  <c r="AK47" i="287"/>
  <c r="AC47" i="287"/>
  <c r="AJ57" i="287"/>
  <c r="AF57" i="287"/>
  <c r="AD57" i="287"/>
  <c r="AK57" i="287"/>
  <c r="AC57" i="287"/>
  <c r="AJ59" i="287"/>
  <c r="AD59" i="287"/>
  <c r="AE59" i="287"/>
  <c r="AK59" i="287"/>
  <c r="AC59" i="287"/>
  <c r="AE68" i="287"/>
  <c r="AJ68" i="287"/>
  <c r="AF68" i="287"/>
  <c r="AK68" i="287"/>
  <c r="AC68" i="287"/>
  <c r="AT69" i="287"/>
  <c r="AP66" i="287"/>
  <c r="AJ70" i="287"/>
  <c r="AF70" i="287"/>
  <c r="AE70" i="287"/>
  <c r="AK70" i="287"/>
  <c r="AC70" i="287"/>
  <c r="AT78" i="287"/>
  <c r="AN77" i="287"/>
  <c r="AF79" i="287"/>
  <c r="AK79" i="287"/>
  <c r="AC79" i="287"/>
  <c r="AJ81" i="287"/>
  <c r="AF81" i="287"/>
  <c r="AD81" i="287"/>
  <c r="AE89" i="287"/>
  <c r="AJ89" i="287"/>
  <c r="AF89" i="287"/>
  <c r="AD89" i="287"/>
  <c r="AK89" i="287"/>
  <c r="AC89" i="287"/>
  <c r="AT92" i="287"/>
  <c r="AQ88" i="287"/>
  <c r="AJ91" i="287"/>
  <c r="AF91" i="287"/>
  <c r="AD91" i="287"/>
  <c r="AE91" i="287"/>
  <c r="AK91" i="287"/>
  <c r="AC91" i="287"/>
  <c r="AE13" i="288"/>
  <c r="AJ13" i="288"/>
  <c r="AD13" i="288"/>
  <c r="AK13" i="288"/>
  <c r="AI89" i="285"/>
  <c r="AI90" i="285"/>
  <c r="C92" i="285"/>
  <c r="AI12" i="286"/>
  <c r="AI13" i="286"/>
  <c r="C14" i="286"/>
  <c r="AI14" i="286"/>
  <c r="C25" i="286"/>
  <c r="C26" i="286"/>
  <c r="AI34" i="286"/>
  <c r="AI35" i="286"/>
  <c r="C36" i="286"/>
  <c r="AI36" i="286"/>
  <c r="AI45" i="286"/>
  <c r="C47" i="286"/>
  <c r="AI57" i="286"/>
  <c r="C59" i="286"/>
  <c r="AI59" i="286"/>
  <c r="AI67" i="286"/>
  <c r="H69" i="286"/>
  <c r="AI79" i="286"/>
  <c r="C80" i="286"/>
  <c r="C94" i="286"/>
  <c r="C92" i="286"/>
  <c r="H93" i="286"/>
  <c r="H92" i="286"/>
  <c r="AI92" i="286"/>
  <c r="AE91" i="286"/>
  <c r="AJ91" i="286"/>
  <c r="AF91" i="286"/>
  <c r="AD91" i="286"/>
  <c r="AK91" i="286"/>
  <c r="AC91" i="286"/>
  <c r="AJ12" i="287"/>
  <c r="AK12" i="287"/>
  <c r="AC12" i="287"/>
  <c r="AD15" i="287"/>
  <c r="AK15" i="287"/>
  <c r="AC15" i="287"/>
  <c r="AT24" i="287"/>
  <c r="AO22" i="287"/>
  <c r="AE23" i="287"/>
  <c r="AJ23" i="287"/>
  <c r="AF23" i="287"/>
  <c r="AD23" i="287"/>
  <c r="AK23" i="287"/>
  <c r="AC23" i="287"/>
  <c r="AJ26" i="287"/>
  <c r="AF26" i="287"/>
  <c r="AD26" i="287"/>
  <c r="AE26" i="287"/>
  <c r="AK26" i="287"/>
  <c r="AC26" i="287"/>
  <c r="CQ32" i="287"/>
  <c r="AJ34" i="287"/>
  <c r="AF34" i="287"/>
  <c r="AD34" i="287"/>
  <c r="AE34" i="287"/>
  <c r="AK34" i="287"/>
  <c r="AC34" i="287"/>
  <c r="AJ37" i="287"/>
  <c r="AF37" i="287"/>
  <c r="AD37" i="287"/>
  <c r="AE37" i="287"/>
  <c r="AK37" i="287"/>
  <c r="AC37" i="287"/>
  <c r="AJ46" i="287"/>
  <c r="AF46" i="287"/>
  <c r="AD46" i="287"/>
  <c r="AK46" i="287"/>
  <c r="AC46" i="287"/>
  <c r="AE48" i="287"/>
  <c r="AJ48" i="287"/>
  <c r="AD48" i="287"/>
  <c r="AK48" i="287"/>
  <c r="AC48" i="287"/>
  <c r="AJ56" i="287"/>
  <c r="AF56" i="287"/>
  <c r="AD56" i="287"/>
  <c r="AC56" i="287"/>
  <c r="AD58" i="287"/>
  <c r="AK58" i="287"/>
  <c r="AC58" i="287"/>
  <c r="AF67" i="287"/>
  <c r="AK67" i="287"/>
  <c r="AC67" i="287"/>
  <c r="AE69" i="287"/>
  <c r="AJ69" i="287"/>
  <c r="AF69" i="287"/>
  <c r="AD69" i="287"/>
  <c r="AE78" i="287"/>
  <c r="AJ78" i="287"/>
  <c r="AF78" i="287"/>
  <c r="AK78" i="287"/>
  <c r="AC78" i="287"/>
  <c r="AJ80" i="287"/>
  <c r="AF80" i="287"/>
  <c r="AD80" i="287"/>
  <c r="AE80" i="287"/>
  <c r="AK80" i="287"/>
  <c r="AC80" i="287"/>
  <c r="AE90" i="287"/>
  <c r="AJ90" i="287"/>
  <c r="AF90" i="287"/>
  <c r="AD90" i="287"/>
  <c r="AK90" i="287"/>
  <c r="AC90" i="287"/>
  <c r="AE92" i="287"/>
  <c r="AJ92" i="287"/>
  <c r="AF92" i="287"/>
  <c r="AD92" i="287"/>
  <c r="AK92" i="287"/>
  <c r="AC92" i="287"/>
  <c r="AE12" i="288"/>
  <c r="AJ12" i="288"/>
  <c r="AD12" i="288"/>
  <c r="AV12" i="288"/>
  <c r="AM12" i="288"/>
  <c r="AE14" i="288"/>
  <c r="AJ14" i="288"/>
  <c r="AD14" i="288"/>
  <c r="AK14" i="288"/>
  <c r="AC14" i="288"/>
  <c r="AI12" i="287"/>
  <c r="AI13" i="287"/>
  <c r="C14" i="287"/>
  <c r="AI14" i="287"/>
  <c r="C15" i="287"/>
  <c r="AI15" i="287"/>
  <c r="H17" i="287"/>
  <c r="C25" i="287"/>
  <c r="AI25" i="287"/>
  <c r="C26" i="287"/>
  <c r="AI26" i="287"/>
  <c r="C27" i="287"/>
  <c r="C28" i="287"/>
  <c r="AI34" i="287"/>
  <c r="AI35" i="287"/>
  <c r="C36" i="287"/>
  <c r="AI36" i="287"/>
  <c r="C37" i="287"/>
  <c r="AI37" i="287"/>
  <c r="H39" i="287"/>
  <c r="AI45" i="287"/>
  <c r="C47" i="287"/>
  <c r="AI47" i="287"/>
  <c r="H48" i="287"/>
  <c r="C50" i="287"/>
  <c r="AI57" i="287"/>
  <c r="H58" i="287"/>
  <c r="C59" i="287"/>
  <c r="AI59" i="287"/>
  <c r="H60" i="287"/>
  <c r="AI67" i="287"/>
  <c r="H69" i="287"/>
  <c r="C70" i="287"/>
  <c r="AI70" i="287"/>
  <c r="C71" i="287"/>
  <c r="H72" i="287"/>
  <c r="AI79" i="287"/>
  <c r="C80" i="287"/>
  <c r="AI80" i="287"/>
  <c r="H81" i="287"/>
  <c r="C82" i="287"/>
  <c r="C83" i="287"/>
  <c r="C91" i="287"/>
  <c r="AI91" i="287"/>
  <c r="H92" i="287"/>
  <c r="H93" i="287"/>
  <c r="H94" i="287"/>
  <c r="C17" i="288"/>
  <c r="C15" i="288"/>
  <c r="H16" i="288"/>
  <c r="H15" i="288"/>
  <c r="AI15" i="288"/>
  <c r="H14" i="288"/>
  <c r="AT24" i="288"/>
  <c r="AO22" i="288"/>
  <c r="AJ23" i="288"/>
  <c r="AF23" i="288"/>
  <c r="AD23" i="288"/>
  <c r="AK23" i="288"/>
  <c r="AC23" i="288"/>
  <c r="AJ26" i="288"/>
  <c r="AD26" i="288"/>
  <c r="AE26" i="288"/>
  <c r="AK26" i="288"/>
  <c r="AC26" i="288"/>
  <c r="AJ34" i="288"/>
  <c r="AF34" i="288"/>
  <c r="AE34" i="288"/>
  <c r="AK34" i="288"/>
  <c r="AC34" i="288"/>
  <c r="AJ37" i="288"/>
  <c r="AF37" i="288"/>
  <c r="AD37" i="288"/>
  <c r="AE37" i="288"/>
  <c r="AK37" i="288"/>
  <c r="AC37" i="288"/>
  <c r="AE46" i="288"/>
  <c r="AJ46" i="288"/>
  <c r="AF46" i="288"/>
  <c r="AD46" i="288"/>
  <c r="AK46" i="288"/>
  <c r="AC46" i="288"/>
  <c r="AE48" i="288"/>
  <c r="AJ48" i="288"/>
  <c r="AF48" i="288"/>
  <c r="AD48" i="288"/>
  <c r="AK48" i="288"/>
  <c r="AC48" i="288"/>
  <c r="AE56" i="288"/>
  <c r="AJ56" i="288"/>
  <c r="AF56" i="288"/>
  <c r="AD56" i="288"/>
  <c r="AC56" i="288"/>
  <c r="AE58" i="288"/>
  <c r="AJ58" i="288"/>
  <c r="AF58" i="288"/>
  <c r="AD58" i="288"/>
  <c r="AK58" i="288"/>
  <c r="AC58" i="288"/>
  <c r="H15" i="287"/>
  <c r="H25" i="287"/>
  <c r="H26" i="287"/>
  <c r="CQ26" i="287"/>
  <c r="H37" i="287"/>
  <c r="AI46" i="287"/>
  <c r="H47" i="287"/>
  <c r="AI48" i="287"/>
  <c r="AI56" i="287"/>
  <c r="C58" i="287"/>
  <c r="AI58" i="287"/>
  <c r="AI68" i="287"/>
  <c r="H70" i="287"/>
  <c r="H80" i="287"/>
  <c r="AI81" i="287"/>
  <c r="AI89" i="287"/>
  <c r="AI90" i="287"/>
  <c r="C92" i="287"/>
  <c r="AC12" i="288"/>
  <c r="AI12" i="288"/>
  <c r="BP18" i="288"/>
  <c r="AE15" i="288"/>
  <c r="AK15" i="288"/>
  <c r="AC15" i="288"/>
  <c r="AI13" i="288"/>
  <c r="C14" i="288"/>
  <c r="AI14" i="288"/>
  <c r="AT23" i="288"/>
  <c r="AN22" i="288"/>
  <c r="AE24" i="288"/>
  <c r="AJ24" i="288"/>
  <c r="AF24" i="288"/>
  <c r="AD24" i="288"/>
  <c r="AK24" i="288"/>
  <c r="AC24" i="288"/>
  <c r="AD25" i="288"/>
  <c r="AJ35" i="288"/>
  <c r="AK35" i="288"/>
  <c r="AC35" i="288"/>
  <c r="AJ36" i="288"/>
  <c r="AF36" i="288"/>
  <c r="AD36" i="288"/>
  <c r="AK36" i="288"/>
  <c r="AJ45" i="288"/>
  <c r="AF45" i="288"/>
  <c r="AD45" i="288"/>
  <c r="AE45" i="288"/>
  <c r="AK45" i="288"/>
  <c r="AJ47" i="288"/>
  <c r="AF47" i="288"/>
  <c r="AD47" i="288"/>
  <c r="AE47" i="288"/>
  <c r="AK47" i="288"/>
  <c r="AC47" i="288"/>
  <c r="AJ57" i="288"/>
  <c r="AF57" i="288"/>
  <c r="AD57" i="288"/>
  <c r="AE57" i="288"/>
  <c r="AK57" i="288"/>
  <c r="AJ59" i="288"/>
  <c r="AF59" i="288"/>
  <c r="AD59" i="288"/>
  <c r="AE59" i="288"/>
  <c r="AK59" i="288"/>
  <c r="AC59" i="288"/>
  <c r="C25" i="288"/>
  <c r="AI25" i="288"/>
  <c r="C26" i="288"/>
  <c r="AI26" i="288"/>
  <c r="C27" i="288"/>
  <c r="C28" i="288"/>
  <c r="AI34" i="288"/>
  <c r="AI35" i="288"/>
  <c r="C36" i="288"/>
  <c r="AI36" i="288"/>
  <c r="C37" i="288"/>
  <c r="AI37" i="288"/>
  <c r="H39" i="288"/>
  <c r="AI45" i="288"/>
  <c r="C47" i="288"/>
  <c r="AI47" i="288"/>
  <c r="H48" i="288"/>
  <c r="C50" i="288"/>
  <c r="AI57" i="288"/>
  <c r="H58" i="288"/>
  <c r="C59" i="288"/>
  <c r="AI59" i="288"/>
  <c r="H60" i="288"/>
  <c r="AJ67" i="288"/>
  <c r="AF67" i="288"/>
  <c r="AD67" i="288"/>
  <c r="AE67" i="288"/>
  <c r="AK67" i="288"/>
  <c r="AC67" i="288"/>
  <c r="AE69" i="288"/>
  <c r="AJ69" i="288"/>
  <c r="AF69" i="288"/>
  <c r="AD69" i="288"/>
  <c r="AJ78" i="288"/>
  <c r="AF78" i="288"/>
  <c r="AD78" i="288"/>
  <c r="AK78" i="288"/>
  <c r="AC78" i="288"/>
  <c r="AE80" i="288"/>
  <c r="AE90" i="288"/>
  <c r="AJ90" i="288"/>
  <c r="AD90" i="288"/>
  <c r="AK90" i="288"/>
  <c r="AC90" i="288"/>
  <c r="AD92" i="288"/>
  <c r="AK92" i="288"/>
  <c r="AC92" i="288"/>
  <c r="AE12" i="289"/>
  <c r="AJ12" i="289"/>
  <c r="AD12" i="289"/>
  <c r="AK12" i="289"/>
  <c r="AC12" i="289"/>
  <c r="AD15" i="289"/>
  <c r="AT24" i="289"/>
  <c r="AO22" i="289"/>
  <c r="AJ23" i="289"/>
  <c r="AE23" i="289"/>
  <c r="AV23" i="289"/>
  <c r="AM23" i="289"/>
  <c r="AJ25" i="289"/>
  <c r="AD25" i="289"/>
  <c r="AK25" i="289"/>
  <c r="AC25" i="289"/>
  <c r="H25" i="288"/>
  <c r="H26" i="288"/>
  <c r="CQ26" i="288"/>
  <c r="H37" i="288"/>
  <c r="AI46" i="288"/>
  <c r="H47" i="288"/>
  <c r="AI48" i="288"/>
  <c r="AI56" i="288"/>
  <c r="C58" i="288"/>
  <c r="AI58" i="288"/>
  <c r="AE68" i="288"/>
  <c r="AJ68" i="288"/>
  <c r="AF68" i="288"/>
  <c r="AD68" i="288"/>
  <c r="AC68" i="288"/>
  <c r="AT69" i="288"/>
  <c r="AP66" i="288"/>
  <c r="AJ70" i="288"/>
  <c r="AF70" i="288"/>
  <c r="AD70" i="288"/>
  <c r="AE70" i="288"/>
  <c r="AK70" i="288"/>
  <c r="AC70" i="288"/>
  <c r="AT78" i="288"/>
  <c r="AN77" i="288"/>
  <c r="AJ79" i="288"/>
  <c r="AF79" i="288"/>
  <c r="AD79" i="288"/>
  <c r="AK79" i="288"/>
  <c r="AC79" i="288"/>
  <c r="AE81" i="288"/>
  <c r="AJ81" i="288"/>
  <c r="AD81" i="288"/>
  <c r="AK81" i="288"/>
  <c r="AC81" i="288"/>
  <c r="AE89" i="288"/>
  <c r="AJ89" i="288"/>
  <c r="AD89" i="288"/>
  <c r="AK89" i="288"/>
  <c r="AC89" i="288"/>
  <c r="AT92" i="288"/>
  <c r="AQ88" i="288"/>
  <c r="AJ91" i="288"/>
  <c r="AF91" i="288"/>
  <c r="AD91" i="288"/>
  <c r="AE91" i="288"/>
  <c r="AC91" i="288"/>
  <c r="AE13" i="289"/>
  <c r="AJ13" i="289"/>
  <c r="AD13" i="289"/>
  <c r="AK13" i="289"/>
  <c r="AC13" i="289"/>
  <c r="AT15" i="289"/>
  <c r="AQ11" i="289"/>
  <c r="AE14" i="289"/>
  <c r="AJ14" i="289"/>
  <c r="AD14" i="289"/>
  <c r="AK14" i="289"/>
  <c r="AC14" i="289"/>
  <c r="AF24" i="289"/>
  <c r="AK24" i="289"/>
  <c r="AC24" i="289"/>
  <c r="AI67" i="288"/>
  <c r="H69" i="288"/>
  <c r="C70" i="288"/>
  <c r="AI70" i="288"/>
  <c r="C71" i="288"/>
  <c r="H72" i="288"/>
  <c r="AI79" i="288"/>
  <c r="C80" i="288"/>
  <c r="AI80" i="288"/>
  <c r="H81" i="288"/>
  <c r="C82" i="288"/>
  <c r="C83" i="288"/>
  <c r="C91" i="288"/>
  <c r="AI91" i="288"/>
  <c r="H92" i="288"/>
  <c r="H93" i="288"/>
  <c r="H94" i="288"/>
  <c r="H14" i="289"/>
  <c r="H15" i="289"/>
  <c r="H16" i="289"/>
  <c r="C17" i="289"/>
  <c r="AC23" i="289"/>
  <c r="AI23" i="289"/>
  <c r="CK29" i="289"/>
  <c r="CQ32" i="289" s="1"/>
  <c r="AI25" i="289"/>
  <c r="H28" i="289"/>
  <c r="AJ26" i="289"/>
  <c r="AK26" i="289"/>
  <c r="AC26" i="289"/>
  <c r="H25" i="289"/>
  <c r="AE35" i="289"/>
  <c r="AJ35" i="289"/>
  <c r="AF35" i="289"/>
  <c r="AK35" i="289"/>
  <c r="AT37" i="289"/>
  <c r="AQ33" i="289"/>
  <c r="AE36" i="289"/>
  <c r="AJ36" i="289"/>
  <c r="AF36" i="289"/>
  <c r="AK36" i="289"/>
  <c r="AC36" i="289"/>
  <c r="AE45" i="289"/>
  <c r="AJ45" i="289"/>
  <c r="AF45" i="289"/>
  <c r="AK45" i="289"/>
  <c r="AC45" i="289"/>
  <c r="AJ47" i="289"/>
  <c r="AF47" i="289"/>
  <c r="AD47" i="289"/>
  <c r="AK47" i="289"/>
  <c r="AC47" i="289"/>
  <c r="AI68" i="288"/>
  <c r="H70" i="288"/>
  <c r="H80" i="288"/>
  <c r="AI81" i="288"/>
  <c r="AI89" i="288"/>
  <c r="AI90" i="288"/>
  <c r="C92" i="288"/>
  <c r="AI12" i="289"/>
  <c r="AI13" i="289"/>
  <c r="C14" i="289"/>
  <c r="AI14" i="289"/>
  <c r="C28" i="289"/>
  <c r="C26" i="289"/>
  <c r="CQ26" i="289"/>
  <c r="AI26" i="289"/>
  <c r="H27" i="289"/>
  <c r="H26" i="289"/>
  <c r="C25" i="289"/>
  <c r="AF34" i="289"/>
  <c r="AK34" i="289"/>
  <c r="AC34" i="289"/>
  <c r="AE37" i="289"/>
  <c r="AJ37" i="289"/>
  <c r="AF37" i="289"/>
  <c r="AK37" i="289"/>
  <c r="AC37" i="289"/>
  <c r="AD46" i="289"/>
  <c r="AK46" i="289"/>
  <c r="AC46" i="289"/>
  <c r="AE48" i="289"/>
  <c r="AJ48" i="289"/>
  <c r="AF48" i="289"/>
  <c r="AD48" i="289"/>
  <c r="AK48" i="289"/>
  <c r="H36" i="289"/>
  <c r="H37" i="289"/>
  <c r="H38" i="289"/>
  <c r="C39" i="289"/>
  <c r="AI46" i="289"/>
  <c r="H47" i="289"/>
  <c r="C48" i="289"/>
  <c r="AJ57" i="289"/>
  <c r="AF57" i="289"/>
  <c r="AD57" i="289"/>
  <c r="AE57" i="289"/>
  <c r="AK57" i="289"/>
  <c r="AC57" i="289"/>
  <c r="AJ59" i="289"/>
  <c r="AF59" i="289"/>
  <c r="AD59" i="289"/>
  <c r="AE59" i="289"/>
  <c r="AK59" i="289"/>
  <c r="AC59" i="289"/>
  <c r="AE68" i="289"/>
  <c r="AJ68" i="289"/>
  <c r="AF68" i="289"/>
  <c r="AD68" i="289"/>
  <c r="AK68" i="289"/>
  <c r="AC68" i="289"/>
  <c r="AJ70" i="289"/>
  <c r="AF70" i="289"/>
  <c r="AD70" i="289"/>
  <c r="AE70" i="289"/>
  <c r="AK70" i="289"/>
  <c r="AC70" i="289"/>
  <c r="AI34" i="289"/>
  <c r="AI35" i="289"/>
  <c r="C36" i="289"/>
  <c r="AI36" i="289"/>
  <c r="AI45" i="289"/>
  <c r="H49" i="289"/>
  <c r="AI48" i="289"/>
  <c r="C47" i="289"/>
  <c r="AI47" i="289"/>
  <c r="H48" i="289"/>
  <c r="AE56" i="289"/>
  <c r="AJ56" i="289"/>
  <c r="AF56" i="289"/>
  <c r="AD56" i="289"/>
  <c r="AK56" i="289"/>
  <c r="AC56" i="289"/>
  <c r="AE58" i="289"/>
  <c r="AJ58" i="289"/>
  <c r="AF58" i="289"/>
  <c r="AD58" i="289"/>
  <c r="AJ67" i="289"/>
  <c r="AF67" i="289"/>
  <c r="AD67" i="289"/>
  <c r="AE67" i="289"/>
  <c r="AK67" i="289"/>
  <c r="AC67" i="289"/>
  <c r="AE69" i="289"/>
  <c r="AJ69" i="289"/>
  <c r="AF69" i="289"/>
  <c r="AD69" i="289"/>
  <c r="AK69" i="289"/>
  <c r="AC69" i="289"/>
  <c r="AI57" i="289"/>
  <c r="H58" i="289"/>
  <c r="C59" i="289"/>
  <c r="AI59" i="289"/>
  <c r="H60" i="289"/>
  <c r="AI67" i="289"/>
  <c r="H69" i="289"/>
  <c r="C70" i="289"/>
  <c r="AI70" i="289"/>
  <c r="AE79" i="289"/>
  <c r="AK79" i="289"/>
  <c r="AC79" i="289"/>
  <c r="AJ81" i="289"/>
  <c r="AF81" i="289"/>
  <c r="AD81" i="289"/>
  <c r="AK81" i="289"/>
  <c r="AI56" i="289"/>
  <c r="C58" i="289"/>
  <c r="AI58" i="289"/>
  <c r="AI68" i="289"/>
  <c r="C69" i="289"/>
  <c r="AI69" i="289"/>
  <c r="H70" i="289"/>
  <c r="AJ78" i="289"/>
  <c r="AF78" i="289"/>
  <c r="AE78" i="289"/>
  <c r="AK78" i="289"/>
  <c r="AC78" i="289"/>
  <c r="AJ80" i="289"/>
  <c r="AF80" i="289"/>
  <c r="AD80" i="289"/>
  <c r="AK80" i="289"/>
  <c r="AC80" i="289"/>
  <c r="AI78" i="289"/>
  <c r="H80" i="289"/>
  <c r="C81" i="289"/>
  <c r="AI81" i="289"/>
  <c r="AJ89" i="289"/>
  <c r="AK89" i="289"/>
  <c r="AC89" i="289"/>
  <c r="AT92" i="289"/>
  <c r="AQ88" i="289"/>
  <c r="AJ91" i="289"/>
  <c r="AF91" i="289"/>
  <c r="AE91" i="289"/>
  <c r="AK91" i="289"/>
  <c r="AC91" i="289"/>
  <c r="AI79" i="289"/>
  <c r="C80" i="289"/>
  <c r="AI80" i="289"/>
  <c r="H81" i="289"/>
  <c r="AE90" i="289"/>
  <c r="AJ90" i="289"/>
  <c r="AF90" i="289"/>
  <c r="AD90" i="289"/>
  <c r="AK90" i="289"/>
  <c r="AC90" i="289"/>
  <c r="AE92" i="289"/>
  <c r="AJ92" i="289"/>
  <c r="AF92" i="289"/>
  <c r="AK92" i="289"/>
  <c r="AC92" i="289"/>
  <c r="C91" i="289"/>
  <c r="AI91" i="289"/>
  <c r="H92" i="289"/>
  <c r="H93" i="289"/>
  <c r="H94" i="289"/>
  <c r="AI89" i="289"/>
  <c r="AI90" i="289"/>
  <c r="C92" i="289"/>
  <c r="AE12" i="270"/>
  <c r="AJ12" i="270"/>
  <c r="AF12" i="270"/>
  <c r="AD12" i="270"/>
  <c r="AK12" i="270"/>
  <c r="AC12" i="270"/>
  <c r="AT15" i="270"/>
  <c r="AQ11" i="270"/>
  <c r="AE14" i="270"/>
  <c r="AJ14" i="270"/>
  <c r="AF14" i="270"/>
  <c r="AD14" i="270"/>
  <c r="AK14" i="270"/>
  <c r="AC14" i="270"/>
  <c r="AJ23" i="270"/>
  <c r="AF23" i="270"/>
  <c r="AD23" i="270"/>
  <c r="AE23" i="270"/>
  <c r="AK23" i="270"/>
  <c r="AC23" i="270"/>
  <c r="AT26" i="270"/>
  <c r="AQ22" i="270"/>
  <c r="AE25" i="270"/>
  <c r="AJ25" i="270"/>
  <c r="AF25" i="270"/>
  <c r="AD25" i="270"/>
  <c r="AK25" i="270"/>
  <c r="AC25" i="270"/>
  <c r="AE34" i="270"/>
  <c r="AJ34" i="270"/>
  <c r="AF34" i="270"/>
  <c r="AD34" i="270"/>
  <c r="AK34" i="270"/>
  <c r="AC34" i="270"/>
  <c r="AT37" i="270"/>
  <c r="AQ33" i="270"/>
  <c r="AE36" i="270"/>
  <c r="AJ36" i="270"/>
  <c r="AF36" i="270"/>
  <c r="AD36" i="270"/>
  <c r="AK36" i="270"/>
  <c r="AC36" i="270"/>
  <c r="AE45" i="270"/>
  <c r="AJ45" i="270"/>
  <c r="AF45" i="270"/>
  <c r="AD45" i="270"/>
  <c r="AK45" i="270"/>
  <c r="AC45" i="270"/>
  <c r="AE47" i="270"/>
  <c r="AJ47" i="270"/>
  <c r="AF47" i="270"/>
  <c r="AD47" i="270"/>
  <c r="AJ56" i="270"/>
  <c r="AF56" i="270"/>
  <c r="AD56" i="270"/>
  <c r="AE56" i="270"/>
  <c r="AK56" i="270"/>
  <c r="AC56" i="270"/>
  <c r="AJ58" i="270"/>
  <c r="AF58" i="270"/>
  <c r="AD58" i="270"/>
  <c r="AE58" i="270"/>
  <c r="AK58" i="270"/>
  <c r="AC58" i="270"/>
  <c r="AJ68" i="270"/>
  <c r="AF68" i="270"/>
  <c r="AD68" i="270"/>
  <c r="AE68" i="270"/>
  <c r="AK68" i="270"/>
  <c r="AC68" i="270"/>
  <c r="AE70" i="270"/>
  <c r="AJ70" i="270"/>
  <c r="AF70" i="270"/>
  <c r="AD70" i="270"/>
  <c r="AJ78" i="270"/>
  <c r="AF78" i="270"/>
  <c r="AD78" i="270"/>
  <c r="AE78" i="270"/>
  <c r="AK78" i="270"/>
  <c r="AC78" i="270"/>
  <c r="AE80" i="270"/>
  <c r="AJ80" i="270"/>
  <c r="AF80" i="270"/>
  <c r="AD80" i="270"/>
  <c r="AC80" i="270"/>
  <c r="AJ89" i="270"/>
  <c r="AF89" i="270"/>
  <c r="AD89" i="270"/>
  <c r="AE89" i="270"/>
  <c r="AK89" i="270"/>
  <c r="AC89" i="270"/>
  <c r="AE91" i="270"/>
  <c r="AJ91" i="270"/>
  <c r="AF91" i="270"/>
  <c r="AD91" i="270"/>
  <c r="AK91" i="270"/>
  <c r="AC91" i="270"/>
  <c r="AJ12" i="271"/>
  <c r="AF12" i="271"/>
  <c r="AD12" i="271"/>
  <c r="AE12" i="271"/>
  <c r="AK12" i="271"/>
  <c r="AC12" i="271"/>
  <c r="AJ15" i="271"/>
  <c r="AF15" i="271"/>
  <c r="AD15" i="271"/>
  <c r="AE15" i="271"/>
  <c r="AK15" i="271"/>
  <c r="AC15" i="271"/>
  <c r="AT23" i="271"/>
  <c r="AN22" i="271"/>
  <c r="AE24" i="271"/>
  <c r="AJ24" i="271"/>
  <c r="AF24" i="271"/>
  <c r="AD24" i="271"/>
  <c r="AK24" i="271"/>
  <c r="AC24" i="271"/>
  <c r="AJ25" i="271"/>
  <c r="AF25" i="271"/>
  <c r="AD25" i="271"/>
  <c r="AE25" i="271"/>
  <c r="AK25" i="271"/>
  <c r="AC25" i="271"/>
  <c r="AJ35" i="271"/>
  <c r="AF35" i="271"/>
  <c r="AD35" i="271"/>
  <c r="AE35" i="271"/>
  <c r="AK35" i="271"/>
  <c r="AC35" i="271"/>
  <c r="AE13" i="270"/>
  <c r="AJ13" i="270"/>
  <c r="AF13" i="270"/>
  <c r="AD13" i="270"/>
  <c r="AK13" i="270"/>
  <c r="AC13" i="270"/>
  <c r="AE15" i="270"/>
  <c r="AJ15" i="270"/>
  <c r="AF15" i="270"/>
  <c r="AD15" i="270"/>
  <c r="AC15" i="270"/>
  <c r="AJ24" i="270"/>
  <c r="AF24" i="270"/>
  <c r="AD24" i="270"/>
  <c r="AE24" i="270"/>
  <c r="AK24" i="270"/>
  <c r="AC24" i="270"/>
  <c r="AT25" i="270"/>
  <c r="AP22" i="270"/>
  <c r="AE26" i="270"/>
  <c r="AJ26" i="270"/>
  <c r="AF26" i="270"/>
  <c r="AD26" i="270"/>
  <c r="AC26" i="270"/>
  <c r="AE35" i="270"/>
  <c r="AJ35" i="270"/>
  <c r="AF35" i="270"/>
  <c r="AD35" i="270"/>
  <c r="AK35" i="270"/>
  <c r="AC35" i="270"/>
  <c r="AE37" i="270"/>
  <c r="AJ37" i="270"/>
  <c r="AF37" i="270"/>
  <c r="AD37" i="270"/>
  <c r="AK37" i="270"/>
  <c r="AJ46" i="270"/>
  <c r="AF46" i="270"/>
  <c r="AD46" i="270"/>
  <c r="AE46" i="270"/>
  <c r="AK46" i="270"/>
  <c r="AC46" i="270"/>
  <c r="AT47" i="270"/>
  <c r="AP44" i="270"/>
  <c r="AJ48" i="270"/>
  <c r="AF48" i="270"/>
  <c r="AD48" i="270"/>
  <c r="AE48" i="270"/>
  <c r="AK48" i="270"/>
  <c r="AC48" i="270"/>
  <c r="AE57" i="270"/>
  <c r="AJ57" i="270"/>
  <c r="AF57" i="270"/>
  <c r="AD57" i="270"/>
  <c r="AK57" i="270"/>
  <c r="AC57" i="270"/>
  <c r="AE59" i="270"/>
  <c r="AJ59" i="270"/>
  <c r="AF59" i="270"/>
  <c r="AD59" i="270"/>
  <c r="AK59" i="270"/>
  <c r="AC59" i="270"/>
  <c r="AE67" i="270"/>
  <c r="AJ67" i="270"/>
  <c r="AF67" i="270"/>
  <c r="AD67" i="270"/>
  <c r="AK67" i="270"/>
  <c r="AC67" i="270"/>
  <c r="AT70" i="270"/>
  <c r="AQ66" i="270"/>
  <c r="AJ69" i="270"/>
  <c r="AF69" i="270"/>
  <c r="AD69" i="270"/>
  <c r="AE69" i="270"/>
  <c r="AK69" i="270"/>
  <c r="AC69" i="270"/>
  <c r="AE79" i="270"/>
  <c r="AJ79" i="270"/>
  <c r="AF79" i="270"/>
  <c r="AD79" i="270"/>
  <c r="AK79" i="270"/>
  <c r="AC79" i="270"/>
  <c r="AT80" i="270"/>
  <c r="AP77" i="270"/>
  <c r="AJ81" i="270"/>
  <c r="AF81" i="270"/>
  <c r="AD81" i="270"/>
  <c r="AE81" i="270"/>
  <c r="AK81" i="270"/>
  <c r="AC81" i="270"/>
  <c r="AJ90" i="270"/>
  <c r="AF90" i="270"/>
  <c r="AD90" i="270"/>
  <c r="AE90" i="270"/>
  <c r="AK90" i="270"/>
  <c r="AC90" i="270"/>
  <c r="AJ92" i="270"/>
  <c r="AF92" i="270"/>
  <c r="AD92" i="270"/>
  <c r="AE92" i="270"/>
  <c r="AK92" i="270"/>
  <c r="AC92" i="270"/>
  <c r="AJ13" i="271"/>
  <c r="AF13" i="271"/>
  <c r="AD13" i="271"/>
  <c r="AE13" i="271"/>
  <c r="AK13" i="271"/>
  <c r="AC13" i="271"/>
  <c r="AJ14" i="271"/>
  <c r="AF14" i="271"/>
  <c r="AD14" i="271"/>
  <c r="AE14" i="271"/>
  <c r="AK14" i="271"/>
  <c r="AC14" i="271"/>
  <c r="AT24" i="271"/>
  <c r="AO22" i="271"/>
  <c r="AE23" i="271"/>
  <c r="AJ23" i="271"/>
  <c r="AF23" i="271"/>
  <c r="AD23" i="271"/>
  <c r="AK23" i="271"/>
  <c r="AC23" i="271"/>
  <c r="AJ26" i="271"/>
  <c r="AF26" i="271"/>
  <c r="AD26" i="271"/>
  <c r="AE26" i="271"/>
  <c r="AK26" i="271"/>
  <c r="AC26" i="271"/>
  <c r="AJ34" i="271"/>
  <c r="AF34" i="271"/>
  <c r="AD34" i="271"/>
  <c r="AE34" i="271"/>
  <c r="AV34" i="271"/>
  <c r="AM34" i="271"/>
  <c r="H14" i="270"/>
  <c r="H15" i="270"/>
  <c r="H16" i="270"/>
  <c r="C17" i="270"/>
  <c r="AI23" i="270"/>
  <c r="AI24" i="270"/>
  <c r="H25" i="270"/>
  <c r="H26" i="270"/>
  <c r="H27" i="270"/>
  <c r="H28" i="270"/>
  <c r="H36" i="270"/>
  <c r="H37" i="270"/>
  <c r="H38" i="270"/>
  <c r="C39" i="270"/>
  <c r="AI46" i="270"/>
  <c r="H47" i="270"/>
  <c r="C48" i="270"/>
  <c r="AI48" i="270"/>
  <c r="H49" i="270"/>
  <c r="H50" i="270"/>
  <c r="AI56" i="270"/>
  <c r="C58" i="270"/>
  <c r="AI58" i="270"/>
  <c r="H59" i="270"/>
  <c r="H61" i="270"/>
  <c r="AI68" i="270"/>
  <c r="C69" i="270"/>
  <c r="AI69" i="270"/>
  <c r="H70" i="270"/>
  <c r="H71" i="270"/>
  <c r="C72" i="270"/>
  <c r="AI78" i="270"/>
  <c r="H80" i="270"/>
  <c r="C81" i="270"/>
  <c r="AI81" i="270"/>
  <c r="H82" i="270"/>
  <c r="H83" i="270"/>
  <c r="AI89" i="270"/>
  <c r="AI90" i="270"/>
  <c r="H91" i="270"/>
  <c r="C92" i="270"/>
  <c r="AI92" i="270"/>
  <c r="C93" i="270"/>
  <c r="AI12" i="271"/>
  <c r="AI13" i="271"/>
  <c r="C14" i="271"/>
  <c r="AI14" i="271"/>
  <c r="C15" i="271"/>
  <c r="AI15" i="271"/>
  <c r="H17" i="271"/>
  <c r="C25" i="271"/>
  <c r="C26" i="271"/>
  <c r="AI26" i="271"/>
  <c r="C27" i="271"/>
  <c r="C28" i="271"/>
  <c r="C38" i="271"/>
  <c r="C36" i="271"/>
  <c r="AC34" i="271"/>
  <c r="AI34" i="271"/>
  <c r="H36" i="271"/>
  <c r="H39" i="271"/>
  <c r="AI36" i="271"/>
  <c r="AJ37" i="271"/>
  <c r="AF37" i="271"/>
  <c r="AD37" i="271"/>
  <c r="AE37" i="271"/>
  <c r="AK37" i="271"/>
  <c r="AC37" i="271"/>
  <c r="AJ45" i="271"/>
  <c r="AF45" i="271"/>
  <c r="AD45" i="271"/>
  <c r="AE45" i="271"/>
  <c r="AK45" i="271"/>
  <c r="AC45" i="271"/>
  <c r="AJ47" i="271"/>
  <c r="AF47" i="271"/>
  <c r="AD47" i="271"/>
  <c r="AE47" i="271"/>
  <c r="AK47" i="271"/>
  <c r="AC47" i="271"/>
  <c r="AJ57" i="271"/>
  <c r="AF57" i="271"/>
  <c r="AD57" i="271"/>
  <c r="AE57" i="271"/>
  <c r="AK57" i="271"/>
  <c r="AC57" i="271"/>
  <c r="AJ59" i="271"/>
  <c r="AF59" i="271"/>
  <c r="AD59" i="271"/>
  <c r="AE59" i="271"/>
  <c r="AK59" i="271"/>
  <c r="AC59" i="271"/>
  <c r="AE68" i="271"/>
  <c r="AJ68" i="271"/>
  <c r="AF68" i="271"/>
  <c r="AD68" i="271"/>
  <c r="AK68" i="271"/>
  <c r="AC68" i="271"/>
  <c r="AT69" i="271"/>
  <c r="AP66" i="271"/>
  <c r="AJ70" i="271"/>
  <c r="AF70" i="271"/>
  <c r="AD70" i="271"/>
  <c r="AE70" i="271"/>
  <c r="AK70" i="271"/>
  <c r="AC70" i="271"/>
  <c r="AT78" i="271"/>
  <c r="AN77" i="271"/>
  <c r="AJ79" i="271"/>
  <c r="AF79" i="271"/>
  <c r="AD79" i="271"/>
  <c r="AE79" i="271"/>
  <c r="AK79" i="271"/>
  <c r="AC79" i="271"/>
  <c r="AE81" i="271"/>
  <c r="AJ81" i="271"/>
  <c r="AF81" i="271"/>
  <c r="AD81" i="271"/>
  <c r="AK81" i="271"/>
  <c r="AC81" i="271"/>
  <c r="AE89" i="271"/>
  <c r="AJ89" i="271"/>
  <c r="AF89" i="271"/>
  <c r="AD89" i="271"/>
  <c r="AK89" i="271"/>
  <c r="AC89" i="271"/>
  <c r="AT92" i="271"/>
  <c r="AQ88" i="271"/>
  <c r="AJ91" i="271"/>
  <c r="AF91" i="271"/>
  <c r="AD91" i="271"/>
  <c r="AE91" i="271"/>
  <c r="AK91" i="271"/>
  <c r="AC91" i="271"/>
  <c r="AE13" i="272"/>
  <c r="AJ13" i="272"/>
  <c r="AF13" i="272"/>
  <c r="AD13" i="272"/>
  <c r="AK13" i="272"/>
  <c r="AC13" i="272"/>
  <c r="AT15" i="272"/>
  <c r="AQ11" i="272"/>
  <c r="AE14" i="272"/>
  <c r="AJ14" i="272"/>
  <c r="AF14" i="272"/>
  <c r="AD14" i="272"/>
  <c r="AK14" i="272"/>
  <c r="AC14" i="272"/>
  <c r="AJ24" i="272"/>
  <c r="AF24" i="272"/>
  <c r="AD24" i="272"/>
  <c r="AE24" i="272"/>
  <c r="AK24" i="272"/>
  <c r="AC24" i="272"/>
  <c r="AT26" i="272"/>
  <c r="AQ22" i="272"/>
  <c r="AE25" i="272"/>
  <c r="AJ25" i="272"/>
  <c r="AF25" i="272"/>
  <c r="AD25" i="272"/>
  <c r="AK25" i="272"/>
  <c r="AC25" i="272"/>
  <c r="AE35" i="272"/>
  <c r="AJ35" i="272"/>
  <c r="AF35" i="272"/>
  <c r="AD35" i="272"/>
  <c r="AK35" i="272"/>
  <c r="AC35" i="272"/>
  <c r="AT37" i="272"/>
  <c r="AQ33" i="272"/>
  <c r="AE36" i="272"/>
  <c r="AJ36" i="272"/>
  <c r="AF36" i="272"/>
  <c r="AD36" i="272"/>
  <c r="AK36" i="272"/>
  <c r="AC36" i="272"/>
  <c r="AE45" i="272"/>
  <c r="AJ45" i="272"/>
  <c r="AF45" i="272"/>
  <c r="AD45" i="272"/>
  <c r="AK45" i="272"/>
  <c r="AC45" i="272"/>
  <c r="AE47" i="272"/>
  <c r="AJ47" i="272"/>
  <c r="AF47" i="272"/>
  <c r="AD47" i="272"/>
  <c r="AK47" i="272"/>
  <c r="AC47" i="272"/>
  <c r="AE57" i="272"/>
  <c r="AJ57" i="272"/>
  <c r="AF57" i="272"/>
  <c r="AD57" i="272"/>
  <c r="AK57" i="272"/>
  <c r="AC57" i="272"/>
  <c r="AE59" i="272"/>
  <c r="AJ59" i="272"/>
  <c r="AF59" i="272"/>
  <c r="AD59" i="272"/>
  <c r="AK59" i="272"/>
  <c r="AC59" i="272"/>
  <c r="AJ68" i="272"/>
  <c r="AF68" i="272"/>
  <c r="AD68" i="272"/>
  <c r="AE68" i="272"/>
  <c r="AK68" i="272"/>
  <c r="AC68" i="272"/>
  <c r="AE70" i="272"/>
  <c r="AJ70" i="272"/>
  <c r="AF70" i="272"/>
  <c r="AD70" i="272"/>
  <c r="AK70" i="272"/>
  <c r="AC70" i="272"/>
  <c r="AE79" i="272"/>
  <c r="AJ79" i="272"/>
  <c r="AF79" i="272"/>
  <c r="AD79" i="272"/>
  <c r="AK79" i="272"/>
  <c r="AC79" i="272"/>
  <c r="AT80" i="272"/>
  <c r="AP77" i="272"/>
  <c r="AJ81" i="272"/>
  <c r="AF81" i="272"/>
  <c r="AD81" i="272"/>
  <c r="AE81" i="272"/>
  <c r="AK81" i="272"/>
  <c r="AC81" i="272"/>
  <c r="AJ89" i="272"/>
  <c r="AF89" i="272"/>
  <c r="AD89" i="272"/>
  <c r="AE89" i="272"/>
  <c r="AK89" i="272"/>
  <c r="AC89" i="272"/>
  <c r="AE91" i="272"/>
  <c r="AJ91" i="272"/>
  <c r="AF91" i="272"/>
  <c r="AD91" i="272"/>
  <c r="AK91" i="272"/>
  <c r="AC91" i="272"/>
  <c r="AJ13" i="273"/>
  <c r="AF13" i="273"/>
  <c r="AD13" i="273"/>
  <c r="AE13" i="273"/>
  <c r="AK13" i="273"/>
  <c r="AC13" i="273"/>
  <c r="AJ14" i="273"/>
  <c r="AF14" i="273"/>
  <c r="AD14" i="273"/>
  <c r="AE14" i="273"/>
  <c r="AK14" i="273"/>
  <c r="AC14" i="273"/>
  <c r="AT23" i="273"/>
  <c r="AN22" i="273"/>
  <c r="AE24" i="273"/>
  <c r="AJ24" i="273"/>
  <c r="AF24" i="273"/>
  <c r="AD24" i="273"/>
  <c r="AK24" i="273"/>
  <c r="AC24" i="273"/>
  <c r="AJ25" i="273"/>
  <c r="AF25" i="273"/>
  <c r="AD25" i="273"/>
  <c r="AE25" i="273"/>
  <c r="AK25" i="273"/>
  <c r="AC25" i="273"/>
  <c r="AJ35" i="273"/>
  <c r="AF35" i="273"/>
  <c r="AD35" i="273"/>
  <c r="AE35" i="273"/>
  <c r="AK35" i="273"/>
  <c r="AC35" i="273"/>
  <c r="AJ36" i="273"/>
  <c r="AF36" i="273"/>
  <c r="AD36" i="273"/>
  <c r="AE36" i="273"/>
  <c r="AK36" i="273"/>
  <c r="AC36" i="273"/>
  <c r="AJ45" i="273"/>
  <c r="AF45" i="273"/>
  <c r="AD45" i="273"/>
  <c r="AK45" i="273"/>
  <c r="AC45" i="273"/>
  <c r="AD47" i="273"/>
  <c r="AK47" i="273"/>
  <c r="AC47" i="273"/>
  <c r="AJ57" i="273"/>
  <c r="AF57" i="273"/>
  <c r="AD57" i="273"/>
  <c r="AE57" i="273"/>
  <c r="AK57" i="273"/>
  <c r="AC57" i="273"/>
  <c r="AI12" i="270"/>
  <c r="AI13" i="270"/>
  <c r="C14" i="270"/>
  <c r="AI14" i="270"/>
  <c r="C25" i="270"/>
  <c r="C26" i="270"/>
  <c r="AI34" i="270"/>
  <c r="AI35" i="270"/>
  <c r="C36" i="270"/>
  <c r="AI36" i="270"/>
  <c r="AI45" i="270"/>
  <c r="C47" i="270"/>
  <c r="AI57" i="270"/>
  <c r="C59" i="270"/>
  <c r="AI59" i="270"/>
  <c r="AI67" i="270"/>
  <c r="H69" i="270"/>
  <c r="AI79" i="270"/>
  <c r="C80" i="270"/>
  <c r="AI91" i="270"/>
  <c r="H92" i="270"/>
  <c r="H15" i="271"/>
  <c r="BP18" i="271"/>
  <c r="H25" i="271"/>
  <c r="H26" i="271"/>
  <c r="CQ26" i="271"/>
  <c r="C39" i="271"/>
  <c r="C37" i="271"/>
  <c r="H38" i="271"/>
  <c r="H37" i="271"/>
  <c r="AI37" i="271"/>
  <c r="AJ36" i="271"/>
  <c r="AF36" i="271"/>
  <c r="AD36" i="271"/>
  <c r="AE36" i="271"/>
  <c r="AK36" i="271"/>
  <c r="AC36" i="271"/>
  <c r="AE46" i="271"/>
  <c r="AJ46" i="271"/>
  <c r="AF46" i="271"/>
  <c r="AD46" i="271"/>
  <c r="AK46" i="271"/>
  <c r="AC46" i="271"/>
  <c r="AE48" i="271"/>
  <c r="AJ48" i="271"/>
  <c r="AF48" i="271"/>
  <c r="AD48" i="271"/>
  <c r="AK48" i="271"/>
  <c r="AC48" i="271"/>
  <c r="AE56" i="271"/>
  <c r="AJ56" i="271"/>
  <c r="AF56" i="271"/>
  <c r="AD56" i="271"/>
  <c r="AK56" i="271"/>
  <c r="AC56" i="271"/>
  <c r="AE58" i="271"/>
  <c r="AJ58" i="271"/>
  <c r="AF58" i="271"/>
  <c r="AD58" i="271"/>
  <c r="AK58" i="271"/>
  <c r="AC58" i="271"/>
  <c r="AJ67" i="271"/>
  <c r="AF67" i="271"/>
  <c r="AD67" i="271"/>
  <c r="AE67" i="271"/>
  <c r="AK67" i="271"/>
  <c r="AC67" i="271"/>
  <c r="AE69" i="271"/>
  <c r="AJ69" i="271"/>
  <c r="AF69" i="271"/>
  <c r="AD69" i="271"/>
  <c r="AK69" i="271"/>
  <c r="AC69" i="271"/>
  <c r="AE78" i="271"/>
  <c r="AJ78" i="271"/>
  <c r="AF78" i="271"/>
  <c r="AD78" i="271"/>
  <c r="AK78" i="271"/>
  <c r="AC78" i="271"/>
  <c r="AJ80" i="271"/>
  <c r="AF80" i="271"/>
  <c r="AD80" i="271"/>
  <c r="AE80" i="271"/>
  <c r="AE90" i="271"/>
  <c r="AJ90" i="271"/>
  <c r="AF90" i="271"/>
  <c r="AD90" i="271"/>
  <c r="AK90" i="271"/>
  <c r="AC90" i="271"/>
  <c r="AE92" i="271"/>
  <c r="AJ92" i="271"/>
  <c r="AF92" i="271"/>
  <c r="AD92" i="271"/>
  <c r="AK92" i="271"/>
  <c r="AC92" i="271"/>
  <c r="AE12" i="272"/>
  <c r="AJ12" i="272"/>
  <c r="AF12" i="272"/>
  <c r="AD12" i="272"/>
  <c r="AK12" i="272"/>
  <c r="AC12" i="272"/>
  <c r="AE15" i="272"/>
  <c r="AJ15" i="272"/>
  <c r="AF15" i="272"/>
  <c r="AD15" i="272"/>
  <c r="AK15" i="272"/>
  <c r="AC15" i="272"/>
  <c r="AJ23" i="272"/>
  <c r="AF23" i="272"/>
  <c r="AD23" i="272"/>
  <c r="AE23" i="272"/>
  <c r="AK23" i="272"/>
  <c r="AC23" i="272"/>
  <c r="AT25" i="272"/>
  <c r="AP22" i="272"/>
  <c r="AE26" i="272"/>
  <c r="AJ26" i="272"/>
  <c r="AF26" i="272"/>
  <c r="AD26" i="272"/>
  <c r="AK26" i="272"/>
  <c r="AC26" i="272"/>
  <c r="AE34" i="272"/>
  <c r="AJ34" i="272"/>
  <c r="AF34" i="272"/>
  <c r="AD34" i="272"/>
  <c r="AK34" i="272"/>
  <c r="AC34" i="272"/>
  <c r="AE37" i="272"/>
  <c r="AJ37" i="272"/>
  <c r="AF37" i="272"/>
  <c r="AD37" i="272"/>
  <c r="AK37" i="272"/>
  <c r="AC37" i="272"/>
  <c r="AJ46" i="272"/>
  <c r="AF46" i="272"/>
  <c r="AD46" i="272"/>
  <c r="AE46" i="272"/>
  <c r="AK46" i="272"/>
  <c r="AC46" i="272"/>
  <c r="AT47" i="272"/>
  <c r="AP44" i="272"/>
  <c r="AJ48" i="272"/>
  <c r="AF48" i="272"/>
  <c r="AD48" i="272"/>
  <c r="AE48" i="272"/>
  <c r="AK48" i="272"/>
  <c r="AC48" i="272"/>
  <c r="AJ56" i="272"/>
  <c r="AF56" i="272"/>
  <c r="AD56" i="272"/>
  <c r="AE56" i="272"/>
  <c r="AK56" i="272"/>
  <c r="AC56" i="272"/>
  <c r="AJ58" i="272"/>
  <c r="AF58" i="272"/>
  <c r="AD58" i="272"/>
  <c r="AE58" i="272"/>
  <c r="AE67" i="272"/>
  <c r="AJ67" i="272"/>
  <c r="AF67" i="272"/>
  <c r="AD67" i="272"/>
  <c r="AK67" i="272"/>
  <c r="AC67" i="272"/>
  <c r="AT70" i="272"/>
  <c r="AQ66" i="272"/>
  <c r="AJ69" i="272"/>
  <c r="AF69" i="272"/>
  <c r="AD69" i="272"/>
  <c r="AE69" i="272"/>
  <c r="AK69" i="272"/>
  <c r="AC69" i="272"/>
  <c r="AJ78" i="272"/>
  <c r="AF78" i="272"/>
  <c r="AD78" i="272"/>
  <c r="AE78" i="272"/>
  <c r="AK78" i="272"/>
  <c r="AC78" i="272"/>
  <c r="AE80" i="272"/>
  <c r="AJ80" i="272"/>
  <c r="AF80" i="272"/>
  <c r="AD80" i="272"/>
  <c r="AK80" i="272"/>
  <c r="AC80" i="272"/>
  <c r="AJ90" i="272"/>
  <c r="AF90" i="272"/>
  <c r="AD90" i="272"/>
  <c r="AE90" i="272"/>
  <c r="AK90" i="272"/>
  <c r="AC90" i="272"/>
  <c r="AJ92" i="272"/>
  <c r="AF92" i="272"/>
  <c r="AD92" i="272"/>
  <c r="AE92" i="272"/>
  <c r="AK92" i="272"/>
  <c r="AC92" i="272"/>
  <c r="AJ12" i="273"/>
  <c r="AF12" i="273"/>
  <c r="AD12" i="273"/>
  <c r="AE12" i="273"/>
  <c r="AK12" i="273"/>
  <c r="AC12" i="273"/>
  <c r="AJ15" i="273"/>
  <c r="AF15" i="273"/>
  <c r="AD15" i="273"/>
  <c r="AE15" i="273"/>
  <c r="AK15" i="273"/>
  <c r="AC15" i="273"/>
  <c r="AT24" i="273"/>
  <c r="AO22" i="273"/>
  <c r="AE23" i="273"/>
  <c r="AJ23" i="273"/>
  <c r="AF23" i="273"/>
  <c r="AD23" i="273"/>
  <c r="AK23" i="273"/>
  <c r="AC23" i="273"/>
  <c r="AJ26" i="273"/>
  <c r="AF26" i="273"/>
  <c r="AD26" i="273"/>
  <c r="AE26" i="273"/>
  <c r="AK26" i="273"/>
  <c r="AC26" i="273"/>
  <c r="CQ32" i="273"/>
  <c r="AJ34" i="273"/>
  <c r="AF34" i="273"/>
  <c r="AD34" i="273"/>
  <c r="AE34" i="273"/>
  <c r="AK34" i="273"/>
  <c r="AC34" i="273"/>
  <c r="AJ37" i="273"/>
  <c r="AF37" i="273"/>
  <c r="AD37" i="273"/>
  <c r="AE37" i="273"/>
  <c r="AK37" i="273"/>
  <c r="AC37" i="273"/>
  <c r="AJ46" i="273"/>
  <c r="AF46" i="273"/>
  <c r="AD46" i="273"/>
  <c r="AK46" i="273"/>
  <c r="AC46" i="273"/>
  <c r="AE48" i="273"/>
  <c r="AJ48" i="273"/>
  <c r="AD48" i="273"/>
  <c r="AK48" i="273"/>
  <c r="AC48" i="273"/>
  <c r="AE56" i="273"/>
  <c r="AJ56" i="273"/>
  <c r="AF56" i="273"/>
  <c r="AD56" i="273"/>
  <c r="AV56" i="273"/>
  <c r="AM56" i="273"/>
  <c r="AI45" i="271"/>
  <c r="C47" i="271"/>
  <c r="AI47" i="271"/>
  <c r="H48" i="271"/>
  <c r="C50" i="271"/>
  <c r="AI57" i="271"/>
  <c r="H58" i="271"/>
  <c r="C59" i="271"/>
  <c r="AI59" i="271"/>
  <c r="H60" i="271"/>
  <c r="AI67" i="271"/>
  <c r="H69" i="271"/>
  <c r="C70" i="271"/>
  <c r="AI70" i="271"/>
  <c r="C71" i="271"/>
  <c r="H72" i="271"/>
  <c r="AI79" i="271"/>
  <c r="C80" i="271"/>
  <c r="AI80" i="271"/>
  <c r="H81" i="271"/>
  <c r="C82" i="271"/>
  <c r="C83" i="271"/>
  <c r="C91" i="271"/>
  <c r="AI91" i="271"/>
  <c r="H92" i="271"/>
  <c r="H93" i="271"/>
  <c r="H94" i="271"/>
  <c r="H14" i="272"/>
  <c r="H15" i="272"/>
  <c r="H16" i="272"/>
  <c r="C17" i="272"/>
  <c r="BP18" i="272"/>
  <c r="AI23" i="272"/>
  <c r="AI24" i="272"/>
  <c r="H25" i="272"/>
  <c r="H26" i="272"/>
  <c r="CQ26" i="272"/>
  <c r="H27" i="272"/>
  <c r="H28" i="272"/>
  <c r="H36" i="272"/>
  <c r="H37" i="272"/>
  <c r="H38" i="272"/>
  <c r="C39" i="272"/>
  <c r="AI46" i="272"/>
  <c r="H47" i="272"/>
  <c r="C48" i="272"/>
  <c r="AI48" i="272"/>
  <c r="H49" i="272"/>
  <c r="H50" i="272"/>
  <c r="AI56" i="272"/>
  <c r="C58" i="272"/>
  <c r="AI58" i="272"/>
  <c r="H59" i="272"/>
  <c r="H61" i="272"/>
  <c r="AI68" i="272"/>
  <c r="C69" i="272"/>
  <c r="AI69" i="272"/>
  <c r="H70" i="272"/>
  <c r="H71" i="272"/>
  <c r="C72" i="272"/>
  <c r="AI78" i="272"/>
  <c r="H80" i="272"/>
  <c r="C81" i="272"/>
  <c r="AI81" i="272"/>
  <c r="H82" i="272"/>
  <c r="H83" i="272"/>
  <c r="AI89" i="272"/>
  <c r="AI90" i="272"/>
  <c r="H91" i="272"/>
  <c r="C92" i="272"/>
  <c r="AI92" i="272"/>
  <c r="C93" i="272"/>
  <c r="AI12" i="273"/>
  <c r="AI13" i="273"/>
  <c r="C14" i="273"/>
  <c r="AI14" i="273"/>
  <c r="C15" i="273"/>
  <c r="AI15" i="273"/>
  <c r="H17" i="273"/>
  <c r="C25" i="273"/>
  <c r="AI25" i="273"/>
  <c r="C26" i="273"/>
  <c r="AI26" i="273"/>
  <c r="C27" i="273"/>
  <c r="C28" i="273"/>
  <c r="AI34" i="273"/>
  <c r="AI35" i="273"/>
  <c r="C36" i="273"/>
  <c r="AI36" i="273"/>
  <c r="C37" i="273"/>
  <c r="AI37" i="273"/>
  <c r="H39" i="273"/>
  <c r="AI45" i="273"/>
  <c r="C47" i="273"/>
  <c r="AI47" i="273"/>
  <c r="H48" i="273"/>
  <c r="C50" i="273"/>
  <c r="C61" i="273"/>
  <c r="C59" i="273"/>
  <c r="H58" i="273"/>
  <c r="H61" i="273"/>
  <c r="AI58" i="273"/>
  <c r="AE59" i="273"/>
  <c r="AJ59" i="273"/>
  <c r="AF59" i="273"/>
  <c r="AD59" i="273"/>
  <c r="AK59" i="273"/>
  <c r="AC59" i="273"/>
  <c r="AI57" i="273"/>
  <c r="AE67" i="273"/>
  <c r="AJ67" i="273"/>
  <c r="AF67" i="273"/>
  <c r="AD67" i="273"/>
  <c r="AK67" i="273"/>
  <c r="AC67" i="273"/>
  <c r="AT70" i="273"/>
  <c r="AQ66" i="273"/>
  <c r="AJ69" i="273"/>
  <c r="AF69" i="273"/>
  <c r="AD69" i="273"/>
  <c r="AE69" i="273"/>
  <c r="AK69" i="273"/>
  <c r="AC69" i="273"/>
  <c r="AJ78" i="273"/>
  <c r="AD78" i="273"/>
  <c r="AE78" i="273"/>
  <c r="AK78" i="273"/>
  <c r="AC78" i="273"/>
  <c r="AE80" i="273"/>
  <c r="AJ80" i="273"/>
  <c r="AD80" i="273"/>
  <c r="AK80" i="273"/>
  <c r="AC80" i="273"/>
  <c r="AJ90" i="273"/>
  <c r="AF90" i="273"/>
  <c r="AD90" i="273"/>
  <c r="AE90" i="273"/>
  <c r="AK90" i="273"/>
  <c r="AC90" i="273"/>
  <c r="AJ92" i="273"/>
  <c r="AF92" i="273"/>
  <c r="AD92" i="273"/>
  <c r="AE92" i="273"/>
  <c r="AK92" i="273"/>
  <c r="AC92" i="273"/>
  <c r="AJ12" i="274"/>
  <c r="AF12" i="274"/>
  <c r="AD12" i="274"/>
  <c r="AE12" i="274"/>
  <c r="AK12" i="274"/>
  <c r="AC12" i="274"/>
  <c r="AJ15" i="274"/>
  <c r="AF15" i="274"/>
  <c r="AD15" i="274"/>
  <c r="AE15" i="274"/>
  <c r="AK15" i="274"/>
  <c r="AC15" i="274"/>
  <c r="AT24" i="274"/>
  <c r="AO22" i="274"/>
  <c r="AE23" i="274"/>
  <c r="AJ23" i="274"/>
  <c r="AF23" i="274"/>
  <c r="AD23" i="274"/>
  <c r="AK23" i="274"/>
  <c r="AC23" i="274"/>
  <c r="AJ26" i="274"/>
  <c r="AF26" i="274"/>
  <c r="AD26" i="274"/>
  <c r="AE26" i="274"/>
  <c r="AK26" i="274"/>
  <c r="AC26" i="274"/>
  <c r="CQ32" i="274"/>
  <c r="AJ34" i="274"/>
  <c r="AF34" i="274"/>
  <c r="AD34" i="274"/>
  <c r="AE34" i="274"/>
  <c r="AK34" i="274"/>
  <c r="AC34" i="274"/>
  <c r="AJ37" i="274"/>
  <c r="AF37" i="274"/>
  <c r="AD37" i="274"/>
  <c r="AE37" i="274"/>
  <c r="AK37" i="274"/>
  <c r="AC37" i="274"/>
  <c r="AE46" i="274"/>
  <c r="AJ46" i="274"/>
  <c r="AF46" i="274"/>
  <c r="AD46" i="274"/>
  <c r="AK46" i="274"/>
  <c r="AC46" i="274"/>
  <c r="AE48" i="274"/>
  <c r="AJ48" i="274"/>
  <c r="AF48" i="274"/>
  <c r="AD48" i="274"/>
  <c r="AK48" i="274"/>
  <c r="AC48" i="274"/>
  <c r="AE56" i="274"/>
  <c r="AJ56" i="274"/>
  <c r="AF56" i="274"/>
  <c r="AD56" i="274"/>
  <c r="AK56" i="274"/>
  <c r="AC56" i="274"/>
  <c r="AE58" i="274"/>
  <c r="AJ58" i="274"/>
  <c r="AF58" i="274"/>
  <c r="AD58" i="274"/>
  <c r="AK58" i="274"/>
  <c r="AC58" i="274"/>
  <c r="AJ67" i="274"/>
  <c r="AF67" i="274"/>
  <c r="AD67" i="274"/>
  <c r="AE67" i="274"/>
  <c r="AK67" i="274"/>
  <c r="AC67" i="274"/>
  <c r="AE69" i="274"/>
  <c r="AJ69" i="274"/>
  <c r="AF69" i="274"/>
  <c r="AD69" i="274"/>
  <c r="AK69" i="274"/>
  <c r="AC69" i="274"/>
  <c r="AE78" i="274"/>
  <c r="AJ78" i="274"/>
  <c r="AF78" i="274"/>
  <c r="AD78" i="274"/>
  <c r="AK78" i="274"/>
  <c r="AC78" i="274"/>
  <c r="AJ80" i="274"/>
  <c r="AF80" i="274"/>
  <c r="AD80" i="274"/>
  <c r="AE80" i="274"/>
  <c r="AK80" i="274"/>
  <c r="AC80" i="274"/>
  <c r="AE90" i="274"/>
  <c r="AJ90" i="274"/>
  <c r="AF90" i="274"/>
  <c r="AD90" i="274"/>
  <c r="AK90" i="274"/>
  <c r="AC90" i="274"/>
  <c r="AE92" i="274"/>
  <c r="AJ92" i="274"/>
  <c r="AF92" i="274"/>
  <c r="AD92" i="274"/>
  <c r="AK92" i="274"/>
  <c r="AC92" i="274"/>
  <c r="AE12" i="275"/>
  <c r="AJ12" i="275"/>
  <c r="AF12" i="275"/>
  <c r="AD12" i="275"/>
  <c r="AK12" i="275"/>
  <c r="AC12" i="275"/>
  <c r="AE15" i="275"/>
  <c r="AJ15" i="275"/>
  <c r="AF15" i="275"/>
  <c r="AD15" i="275"/>
  <c r="AK15" i="275"/>
  <c r="AC15" i="275"/>
  <c r="AJ23" i="275"/>
  <c r="AF23" i="275"/>
  <c r="AD23" i="275"/>
  <c r="AE23" i="275"/>
  <c r="AK23" i="275"/>
  <c r="AC23" i="275"/>
  <c r="AT25" i="275"/>
  <c r="AP22" i="275"/>
  <c r="AE26" i="275"/>
  <c r="AJ26" i="275"/>
  <c r="AF26" i="275"/>
  <c r="AD26" i="275"/>
  <c r="AK26" i="275"/>
  <c r="AC26" i="275"/>
  <c r="CQ32" i="275"/>
  <c r="AE34" i="275"/>
  <c r="AJ34" i="275"/>
  <c r="AF34" i="275"/>
  <c r="AD34" i="275"/>
  <c r="AK34" i="275"/>
  <c r="AC34" i="275"/>
  <c r="AE37" i="275"/>
  <c r="AJ37" i="275"/>
  <c r="AF37" i="275"/>
  <c r="AD37" i="275"/>
  <c r="AK37" i="275"/>
  <c r="AC37" i="275"/>
  <c r="AJ46" i="275"/>
  <c r="AF46" i="275"/>
  <c r="AD46" i="275"/>
  <c r="AK46" i="275"/>
  <c r="AC46" i="275"/>
  <c r="AT47" i="275"/>
  <c r="AP44" i="275"/>
  <c r="AJ48" i="275"/>
  <c r="AD48" i="275"/>
  <c r="AE48" i="275"/>
  <c r="AK48" i="275"/>
  <c r="AC48" i="275"/>
  <c r="AJ56" i="275"/>
  <c r="AF56" i="275"/>
  <c r="AD56" i="275"/>
  <c r="AE56" i="275"/>
  <c r="AK56" i="275"/>
  <c r="AC56" i="275"/>
  <c r="AJ58" i="275"/>
  <c r="AF58" i="275"/>
  <c r="AD58" i="275"/>
  <c r="AE58" i="275"/>
  <c r="AK58" i="275"/>
  <c r="AC58" i="275"/>
  <c r="AF67" i="275"/>
  <c r="AK67" i="275"/>
  <c r="AC67" i="275"/>
  <c r="AT70" i="275"/>
  <c r="AQ66" i="275"/>
  <c r="AJ69" i="275"/>
  <c r="AD69" i="275"/>
  <c r="AE69" i="275"/>
  <c r="AK69" i="275"/>
  <c r="AC69" i="275"/>
  <c r="AJ78" i="275"/>
  <c r="AF78" i="275"/>
  <c r="AD78" i="275"/>
  <c r="AE78" i="275"/>
  <c r="AV78" i="275"/>
  <c r="AM78" i="275"/>
  <c r="AI46" i="271"/>
  <c r="H47" i="271"/>
  <c r="AI48" i="271"/>
  <c r="AI56" i="271"/>
  <c r="C58" i="271"/>
  <c r="AI58" i="271"/>
  <c r="AI68" i="271"/>
  <c r="H70" i="271"/>
  <c r="H80" i="271"/>
  <c r="AI81" i="271"/>
  <c r="AI89" i="271"/>
  <c r="AI90" i="271"/>
  <c r="C92" i="271"/>
  <c r="AI12" i="272"/>
  <c r="AI13" i="272"/>
  <c r="C14" i="272"/>
  <c r="AI14" i="272"/>
  <c r="C25" i="272"/>
  <c r="C26" i="272"/>
  <c r="AI34" i="272"/>
  <c r="AI35" i="272"/>
  <c r="C36" i="272"/>
  <c r="AI36" i="272"/>
  <c r="AI45" i="272"/>
  <c r="C47" i="272"/>
  <c r="AI57" i="272"/>
  <c r="C59" i="272"/>
  <c r="AI59" i="272"/>
  <c r="AI67" i="272"/>
  <c r="H69" i="272"/>
  <c r="AI79" i="272"/>
  <c r="C80" i="272"/>
  <c r="AI91" i="272"/>
  <c r="H92" i="272"/>
  <c r="H15" i="273"/>
  <c r="H25" i="273"/>
  <c r="H26" i="273"/>
  <c r="CQ26" i="273"/>
  <c r="H37" i="273"/>
  <c r="AI46" i="273"/>
  <c r="H47" i="273"/>
  <c r="AI48" i="273"/>
  <c r="C60" i="273"/>
  <c r="C58" i="273"/>
  <c r="AC56" i="273"/>
  <c r="AI56" i="273"/>
  <c r="H60" i="273"/>
  <c r="AI59" i="273"/>
  <c r="H59" i="273"/>
  <c r="AJ58" i="273"/>
  <c r="AF58" i="273"/>
  <c r="AD58" i="273"/>
  <c r="AE58" i="273"/>
  <c r="AK58" i="273"/>
  <c r="AC58" i="273"/>
  <c r="AJ68" i="273"/>
  <c r="AF68" i="273"/>
  <c r="AD68" i="273"/>
  <c r="AE68" i="273"/>
  <c r="AK68" i="273"/>
  <c r="AC68" i="273"/>
  <c r="AE70" i="273"/>
  <c r="AJ70" i="273"/>
  <c r="AF70" i="273"/>
  <c r="AD70" i="273"/>
  <c r="AK70" i="273"/>
  <c r="AC70" i="273"/>
  <c r="AE79" i="273"/>
  <c r="AJ79" i="273"/>
  <c r="AF79" i="273"/>
  <c r="AD79" i="273"/>
  <c r="AK79" i="273"/>
  <c r="AC79" i="273"/>
  <c r="AT80" i="273"/>
  <c r="AP77" i="273"/>
  <c r="AD81" i="273"/>
  <c r="AK81" i="273"/>
  <c r="AC81" i="273"/>
  <c r="AJ89" i="273"/>
  <c r="AF89" i="273"/>
  <c r="AD89" i="273"/>
  <c r="AE89" i="273"/>
  <c r="AK89" i="273"/>
  <c r="AC89" i="273"/>
  <c r="AE91" i="273"/>
  <c r="AJ91" i="273"/>
  <c r="AF91" i="273"/>
  <c r="AD91" i="273"/>
  <c r="AK91" i="273"/>
  <c r="AC91" i="273"/>
  <c r="AJ13" i="274"/>
  <c r="AF13" i="274"/>
  <c r="AD13" i="274"/>
  <c r="AE13" i="274"/>
  <c r="AK13" i="274"/>
  <c r="AC13" i="274"/>
  <c r="AJ14" i="274"/>
  <c r="AF14" i="274"/>
  <c r="AD14" i="274"/>
  <c r="AE14" i="274"/>
  <c r="AK14" i="274"/>
  <c r="AC14" i="274"/>
  <c r="AT23" i="274"/>
  <c r="AN22" i="274"/>
  <c r="AE24" i="274"/>
  <c r="AJ24" i="274"/>
  <c r="AF24" i="274"/>
  <c r="AD24" i="274"/>
  <c r="AK24" i="274"/>
  <c r="AC24" i="274"/>
  <c r="AJ25" i="274"/>
  <c r="AF25" i="274"/>
  <c r="AD25" i="274"/>
  <c r="AE25" i="274"/>
  <c r="AK25" i="274"/>
  <c r="AC25" i="274"/>
  <c r="AJ35" i="274"/>
  <c r="AF35" i="274"/>
  <c r="AD35" i="274"/>
  <c r="AE35" i="274"/>
  <c r="AK35" i="274"/>
  <c r="AC35" i="274"/>
  <c r="AJ36" i="274"/>
  <c r="AF36" i="274"/>
  <c r="AD36" i="274"/>
  <c r="AE36" i="274"/>
  <c r="AK36" i="274"/>
  <c r="AC36" i="274"/>
  <c r="AJ45" i="274"/>
  <c r="AF45" i="274"/>
  <c r="AD45" i="274"/>
  <c r="AE45" i="274"/>
  <c r="AK45" i="274"/>
  <c r="AC45" i="274"/>
  <c r="AJ47" i="274"/>
  <c r="AF47" i="274"/>
  <c r="AD47" i="274"/>
  <c r="AE47" i="274"/>
  <c r="AK47" i="274"/>
  <c r="AC47" i="274"/>
  <c r="AJ57" i="274"/>
  <c r="AF57" i="274"/>
  <c r="AD57" i="274"/>
  <c r="AE57" i="274"/>
  <c r="AK57" i="274"/>
  <c r="AC57" i="274"/>
  <c r="AJ59" i="274"/>
  <c r="AF59" i="274"/>
  <c r="AD59" i="274"/>
  <c r="AE59" i="274"/>
  <c r="AK59" i="274"/>
  <c r="AC59" i="274"/>
  <c r="AE68" i="274"/>
  <c r="AJ68" i="274"/>
  <c r="AF68" i="274"/>
  <c r="AD68" i="274"/>
  <c r="AK68" i="274"/>
  <c r="AC68" i="274"/>
  <c r="AT69" i="274"/>
  <c r="AP66" i="274"/>
  <c r="AJ70" i="274"/>
  <c r="AF70" i="274"/>
  <c r="AD70" i="274"/>
  <c r="AE70" i="274"/>
  <c r="AK70" i="274"/>
  <c r="AC70" i="274"/>
  <c r="AT78" i="274"/>
  <c r="AN77" i="274"/>
  <c r="AJ79" i="274"/>
  <c r="AF79" i="274"/>
  <c r="AD79" i="274"/>
  <c r="AE79" i="274"/>
  <c r="AK79" i="274"/>
  <c r="AC79" i="274"/>
  <c r="AE81" i="274"/>
  <c r="AJ81" i="274"/>
  <c r="AF81" i="274"/>
  <c r="AD81" i="274"/>
  <c r="AK81" i="274"/>
  <c r="AC81" i="274"/>
  <c r="AE89" i="274"/>
  <c r="AJ89" i="274"/>
  <c r="AF89" i="274"/>
  <c r="AD89" i="274"/>
  <c r="AK89" i="274"/>
  <c r="AC89" i="274"/>
  <c r="AT92" i="274"/>
  <c r="AQ88" i="274"/>
  <c r="AJ91" i="274"/>
  <c r="AF91" i="274"/>
  <c r="AD91" i="274"/>
  <c r="AE91" i="274"/>
  <c r="AK91" i="274"/>
  <c r="AC91" i="274"/>
  <c r="AE13" i="275"/>
  <c r="AJ13" i="275"/>
  <c r="AF13" i="275"/>
  <c r="AD13" i="275"/>
  <c r="AK13" i="275"/>
  <c r="AC13" i="275"/>
  <c r="AT15" i="275"/>
  <c r="AQ11" i="275"/>
  <c r="AE14" i="275"/>
  <c r="AJ14" i="275"/>
  <c r="AF14" i="275"/>
  <c r="AD14" i="275"/>
  <c r="AK14" i="275"/>
  <c r="AC14" i="275"/>
  <c r="AJ24" i="275"/>
  <c r="AF24" i="275"/>
  <c r="AD24" i="275"/>
  <c r="AE24" i="275"/>
  <c r="AK24" i="275"/>
  <c r="AC24" i="275"/>
  <c r="AT26" i="275"/>
  <c r="AQ22" i="275"/>
  <c r="AE25" i="275"/>
  <c r="AJ25" i="275"/>
  <c r="AF25" i="275"/>
  <c r="AD25" i="275"/>
  <c r="AK25" i="275"/>
  <c r="AC25" i="275"/>
  <c r="AE35" i="275"/>
  <c r="AJ35" i="275"/>
  <c r="AF35" i="275"/>
  <c r="AD35" i="275"/>
  <c r="AK35" i="275"/>
  <c r="AC35" i="275"/>
  <c r="AT37" i="275"/>
  <c r="AQ33" i="275"/>
  <c r="AE36" i="275"/>
  <c r="AJ36" i="275"/>
  <c r="AF36" i="275"/>
  <c r="AD36" i="275"/>
  <c r="AK36" i="275"/>
  <c r="AC36" i="275"/>
  <c r="AJ45" i="275"/>
  <c r="AF45" i="275"/>
  <c r="AD45" i="275"/>
  <c r="AK45" i="275"/>
  <c r="AC45" i="275"/>
  <c r="AE47" i="275"/>
  <c r="AK47" i="275"/>
  <c r="AC47" i="275"/>
  <c r="AE57" i="275"/>
  <c r="AJ57" i="275"/>
  <c r="AF57" i="275"/>
  <c r="AD57" i="275"/>
  <c r="AK57" i="275"/>
  <c r="AC57" i="275"/>
  <c r="AE59" i="275"/>
  <c r="AJ59" i="275"/>
  <c r="AF59" i="275"/>
  <c r="AD59" i="275"/>
  <c r="AK59" i="275"/>
  <c r="AC59" i="275"/>
  <c r="AJ68" i="275"/>
  <c r="AD68" i="275"/>
  <c r="AE68" i="275"/>
  <c r="AK68" i="275"/>
  <c r="AC68" i="275"/>
  <c r="AE70" i="275"/>
  <c r="AK70" i="275"/>
  <c r="AC70" i="275"/>
  <c r="AE79" i="275"/>
  <c r="AJ79" i="275"/>
  <c r="AF79" i="275"/>
  <c r="AD79" i="275"/>
  <c r="AK79" i="275"/>
  <c r="AC79" i="275"/>
  <c r="AI68" i="273"/>
  <c r="C69" i="273"/>
  <c r="AI69" i="273"/>
  <c r="H70" i="273"/>
  <c r="H71" i="273"/>
  <c r="C72" i="273"/>
  <c r="AI78" i="273"/>
  <c r="H80" i="273"/>
  <c r="C81" i="273"/>
  <c r="AI81" i="273"/>
  <c r="H82" i="273"/>
  <c r="H83" i="273"/>
  <c r="AI89" i="273"/>
  <c r="AI90" i="273"/>
  <c r="H91" i="273"/>
  <c r="C92" i="273"/>
  <c r="AI92" i="273"/>
  <c r="C93" i="273"/>
  <c r="AI12" i="274"/>
  <c r="AI13" i="274"/>
  <c r="C14" i="274"/>
  <c r="AI14" i="274"/>
  <c r="C15" i="274"/>
  <c r="AI15" i="274"/>
  <c r="H17" i="274"/>
  <c r="C25" i="274"/>
  <c r="AI25" i="274"/>
  <c r="C26" i="274"/>
  <c r="AI26" i="274"/>
  <c r="C27" i="274"/>
  <c r="C28" i="274"/>
  <c r="AI34" i="274"/>
  <c r="AI35" i="274"/>
  <c r="C36" i="274"/>
  <c r="AI36" i="274"/>
  <c r="C37" i="274"/>
  <c r="AI37" i="274"/>
  <c r="H39" i="274"/>
  <c r="AI45" i="274"/>
  <c r="C47" i="274"/>
  <c r="AI47" i="274"/>
  <c r="H48" i="274"/>
  <c r="C50" i="274"/>
  <c r="AI57" i="274"/>
  <c r="H58" i="274"/>
  <c r="C59" i="274"/>
  <c r="AI59" i="274"/>
  <c r="H60" i="274"/>
  <c r="AI67" i="274"/>
  <c r="H69" i="274"/>
  <c r="C70" i="274"/>
  <c r="AI70" i="274"/>
  <c r="C71" i="274"/>
  <c r="H72" i="274"/>
  <c r="AI79" i="274"/>
  <c r="C80" i="274"/>
  <c r="AI80" i="274"/>
  <c r="H81" i="274"/>
  <c r="C82" i="274"/>
  <c r="C83" i="274"/>
  <c r="C91" i="274"/>
  <c r="AI91" i="274"/>
  <c r="H92" i="274"/>
  <c r="H93" i="274"/>
  <c r="H94" i="274"/>
  <c r="H14" i="275"/>
  <c r="H15" i="275"/>
  <c r="H16" i="275"/>
  <c r="C17" i="275"/>
  <c r="AI23" i="275"/>
  <c r="AI24" i="275"/>
  <c r="H25" i="275"/>
  <c r="H26" i="275"/>
  <c r="CQ26" i="275"/>
  <c r="H27" i="275"/>
  <c r="H28" i="275"/>
  <c r="H36" i="275"/>
  <c r="H37" i="275"/>
  <c r="H38" i="275"/>
  <c r="C39" i="275"/>
  <c r="AI46" i="275"/>
  <c r="H47" i="275"/>
  <c r="C48" i="275"/>
  <c r="AI48" i="275"/>
  <c r="H49" i="275"/>
  <c r="H50" i="275"/>
  <c r="AI56" i="275"/>
  <c r="C58" i="275"/>
  <c r="AI58" i="275"/>
  <c r="H59" i="275"/>
  <c r="H61" i="275"/>
  <c r="AI68" i="275"/>
  <c r="C69" i="275"/>
  <c r="AI69" i="275"/>
  <c r="H70" i="275"/>
  <c r="H71" i="275"/>
  <c r="C72" i="275"/>
  <c r="AC78" i="275"/>
  <c r="AI78" i="275"/>
  <c r="H82" i="275"/>
  <c r="AI81" i="275"/>
  <c r="H81" i="275"/>
  <c r="AJ80" i="275"/>
  <c r="AF80" i="275"/>
  <c r="AD80" i="275"/>
  <c r="AE80" i="275"/>
  <c r="AE89" i="275"/>
  <c r="AJ89" i="275"/>
  <c r="AF89" i="275"/>
  <c r="AD89" i="275"/>
  <c r="AK89" i="275"/>
  <c r="AC89" i="275"/>
  <c r="AT92" i="275"/>
  <c r="AQ88" i="275"/>
  <c r="AJ91" i="275"/>
  <c r="AF91" i="275"/>
  <c r="AD91" i="275"/>
  <c r="AE91" i="275"/>
  <c r="AK91" i="275"/>
  <c r="AC91" i="275"/>
  <c r="AE13" i="276"/>
  <c r="AJ13" i="276"/>
  <c r="AF13" i="276"/>
  <c r="AD13" i="276"/>
  <c r="AK13" i="276"/>
  <c r="AC13" i="276"/>
  <c r="AT15" i="276"/>
  <c r="AQ11" i="276"/>
  <c r="AE14" i="276"/>
  <c r="AJ14" i="276"/>
  <c r="AF14" i="276"/>
  <c r="AD14" i="276"/>
  <c r="AK14" i="276"/>
  <c r="AC14" i="276"/>
  <c r="AJ24" i="276"/>
  <c r="AF24" i="276"/>
  <c r="AD24" i="276"/>
  <c r="AE24" i="276"/>
  <c r="AK24" i="276"/>
  <c r="AC24" i="276"/>
  <c r="AT26" i="276"/>
  <c r="AQ22" i="276"/>
  <c r="AE25" i="276"/>
  <c r="AJ25" i="276"/>
  <c r="AF25" i="276"/>
  <c r="AD25" i="276"/>
  <c r="AK25" i="276"/>
  <c r="AC25" i="276"/>
  <c r="AE35" i="276"/>
  <c r="AJ35" i="276"/>
  <c r="AF35" i="276"/>
  <c r="AD35" i="276"/>
  <c r="AK35" i="276"/>
  <c r="AC35" i="276"/>
  <c r="AT37" i="276"/>
  <c r="AQ33" i="276"/>
  <c r="AE36" i="276"/>
  <c r="AJ36" i="276"/>
  <c r="AF36" i="276"/>
  <c r="AD36" i="276"/>
  <c r="AK36" i="276"/>
  <c r="AC36" i="276"/>
  <c r="AE45" i="276"/>
  <c r="AJ45" i="276"/>
  <c r="AF45" i="276"/>
  <c r="AD45" i="276"/>
  <c r="AK45" i="276"/>
  <c r="AC45" i="276"/>
  <c r="AE47" i="276"/>
  <c r="AJ47" i="276"/>
  <c r="AF47" i="276"/>
  <c r="AD47" i="276"/>
  <c r="AK47" i="276"/>
  <c r="AC47" i="276"/>
  <c r="AE57" i="276"/>
  <c r="AJ57" i="276"/>
  <c r="AF57" i="276"/>
  <c r="AD57" i="276"/>
  <c r="AK57" i="276"/>
  <c r="AC57" i="276"/>
  <c r="AE59" i="276"/>
  <c r="AJ59" i="276"/>
  <c r="AF59" i="276"/>
  <c r="AD59" i="276"/>
  <c r="AK59" i="276"/>
  <c r="AC59" i="276"/>
  <c r="AJ68" i="276"/>
  <c r="AF68" i="276"/>
  <c r="AD68" i="276"/>
  <c r="AE68" i="276"/>
  <c r="AK68" i="276"/>
  <c r="AC68" i="276"/>
  <c r="AE70" i="276"/>
  <c r="AJ70" i="276"/>
  <c r="AF70" i="276"/>
  <c r="AD70" i="276"/>
  <c r="AK70" i="276"/>
  <c r="AC70" i="276"/>
  <c r="AE79" i="276"/>
  <c r="AJ79" i="276"/>
  <c r="AF79" i="276"/>
  <c r="AD79" i="276"/>
  <c r="AK79" i="276"/>
  <c r="AC79" i="276"/>
  <c r="AT80" i="276"/>
  <c r="AP77" i="276"/>
  <c r="AJ81" i="276"/>
  <c r="AF81" i="276"/>
  <c r="AD81" i="276"/>
  <c r="AE81" i="276"/>
  <c r="AK81" i="276"/>
  <c r="AC81" i="276"/>
  <c r="AO88" i="276"/>
  <c r="AT90" i="276"/>
  <c r="AJ89" i="276"/>
  <c r="AF89" i="276"/>
  <c r="AD89" i="276"/>
  <c r="AE89" i="276"/>
  <c r="AV89" i="276"/>
  <c r="AM89" i="276"/>
  <c r="AI67" i="273"/>
  <c r="H69" i="273"/>
  <c r="AI79" i="273"/>
  <c r="C80" i="273"/>
  <c r="AI91" i="273"/>
  <c r="H92" i="273"/>
  <c r="H15" i="274"/>
  <c r="H25" i="274"/>
  <c r="H26" i="274"/>
  <c r="CQ26" i="274"/>
  <c r="H37" i="274"/>
  <c r="AI46" i="274"/>
  <c r="H47" i="274"/>
  <c r="AI48" i="274"/>
  <c r="AI56" i="274"/>
  <c r="C58" i="274"/>
  <c r="AI58" i="274"/>
  <c r="AI68" i="274"/>
  <c r="H70" i="274"/>
  <c r="H80" i="274"/>
  <c r="AI81" i="274"/>
  <c r="AI89" i="274"/>
  <c r="AI90" i="274"/>
  <c r="C92" i="274"/>
  <c r="AI12" i="275"/>
  <c r="AI13" i="275"/>
  <c r="C14" i="275"/>
  <c r="AI14" i="275"/>
  <c r="C25" i="275"/>
  <c r="C26" i="275"/>
  <c r="AI34" i="275"/>
  <c r="AI35" i="275"/>
  <c r="C36" i="275"/>
  <c r="AI36" i="275"/>
  <c r="AI45" i="275"/>
  <c r="C47" i="275"/>
  <c r="AI57" i="275"/>
  <c r="C59" i="275"/>
  <c r="AI59" i="275"/>
  <c r="AI67" i="275"/>
  <c r="H69" i="275"/>
  <c r="C81" i="275"/>
  <c r="C83" i="275"/>
  <c r="H83" i="275"/>
  <c r="H80" i="275"/>
  <c r="AI80" i="275"/>
  <c r="AE81" i="275"/>
  <c r="AJ81" i="275"/>
  <c r="AF81" i="275"/>
  <c r="AD81" i="275"/>
  <c r="AK81" i="275"/>
  <c r="AC81" i="275"/>
  <c r="AI79" i="275"/>
  <c r="C80" i="275"/>
  <c r="AE90" i="275"/>
  <c r="AJ90" i="275"/>
  <c r="AF90" i="275"/>
  <c r="AD90" i="275"/>
  <c r="AK90" i="275"/>
  <c r="AC90" i="275"/>
  <c r="AE92" i="275"/>
  <c r="AJ92" i="275"/>
  <c r="AF92" i="275"/>
  <c r="AD92" i="275"/>
  <c r="AK92" i="275"/>
  <c r="AC92" i="275"/>
  <c r="AE12" i="276"/>
  <c r="AJ12" i="276"/>
  <c r="AF12" i="276"/>
  <c r="AD12" i="276"/>
  <c r="AK12" i="276"/>
  <c r="AC12" i="276"/>
  <c r="AE15" i="276"/>
  <c r="AJ15" i="276"/>
  <c r="AF15" i="276"/>
  <c r="AD15" i="276"/>
  <c r="AK15" i="276"/>
  <c r="AC15" i="276"/>
  <c r="AJ23" i="276"/>
  <c r="AF23" i="276"/>
  <c r="AD23" i="276"/>
  <c r="AE23" i="276"/>
  <c r="AK23" i="276"/>
  <c r="AC23" i="276"/>
  <c r="AT25" i="276"/>
  <c r="AP22" i="276"/>
  <c r="AE26" i="276"/>
  <c r="AJ26" i="276"/>
  <c r="AF26" i="276"/>
  <c r="AD26" i="276"/>
  <c r="AK26" i="276"/>
  <c r="AC26" i="276"/>
  <c r="CQ32" i="276"/>
  <c r="AE34" i="276"/>
  <c r="AJ34" i="276"/>
  <c r="AF34" i="276"/>
  <c r="AD34" i="276"/>
  <c r="AK34" i="276"/>
  <c r="AC34" i="276"/>
  <c r="AE37" i="276"/>
  <c r="AJ37" i="276"/>
  <c r="AF37" i="276"/>
  <c r="AD37" i="276"/>
  <c r="AK37" i="276"/>
  <c r="AC37" i="276"/>
  <c r="AJ46" i="276"/>
  <c r="AF46" i="276"/>
  <c r="AD46" i="276"/>
  <c r="AE46" i="276"/>
  <c r="AK46" i="276"/>
  <c r="AC46" i="276"/>
  <c r="AT47" i="276"/>
  <c r="AP44" i="276"/>
  <c r="AJ48" i="276"/>
  <c r="AF48" i="276"/>
  <c r="AD48" i="276"/>
  <c r="AE48" i="276"/>
  <c r="AK48" i="276"/>
  <c r="AC48" i="276"/>
  <c r="AJ56" i="276"/>
  <c r="AF56" i="276"/>
  <c r="AD56" i="276"/>
  <c r="AE56" i="276"/>
  <c r="AK56" i="276"/>
  <c r="AC56" i="276"/>
  <c r="AJ58" i="276"/>
  <c r="AF58" i="276"/>
  <c r="AD58" i="276"/>
  <c r="AE58" i="276"/>
  <c r="AK58" i="276"/>
  <c r="AC58" i="276"/>
  <c r="AE67" i="276"/>
  <c r="AJ67" i="276"/>
  <c r="AF67" i="276"/>
  <c r="AD67" i="276"/>
  <c r="AK67" i="276"/>
  <c r="AC67" i="276"/>
  <c r="AT70" i="276"/>
  <c r="AQ66" i="276"/>
  <c r="AJ69" i="276"/>
  <c r="AF69" i="276"/>
  <c r="AD69" i="276"/>
  <c r="AE69" i="276"/>
  <c r="AK69" i="276"/>
  <c r="AJ78" i="276"/>
  <c r="AF78" i="276"/>
  <c r="AD78" i="276"/>
  <c r="AE78" i="276"/>
  <c r="AK78" i="276"/>
  <c r="AC78" i="276"/>
  <c r="AE80" i="276"/>
  <c r="AJ80" i="276"/>
  <c r="AF80" i="276"/>
  <c r="AD80" i="276"/>
  <c r="AK80" i="276"/>
  <c r="AJ90" i="276"/>
  <c r="AF90" i="276"/>
  <c r="AD90" i="276"/>
  <c r="AE90" i="276"/>
  <c r="AK90" i="276"/>
  <c r="AC90" i="276"/>
  <c r="AE91" i="276"/>
  <c r="AJ91" i="276"/>
  <c r="AF91" i="276"/>
  <c r="AD91" i="276"/>
  <c r="AK91" i="276"/>
  <c r="AC91" i="276"/>
  <c r="C91" i="275"/>
  <c r="AI91" i="275"/>
  <c r="H92" i="275"/>
  <c r="H93" i="275"/>
  <c r="H94" i="275"/>
  <c r="H14" i="276"/>
  <c r="H15" i="276"/>
  <c r="H16" i="276"/>
  <c r="C17" i="276"/>
  <c r="AI23" i="276"/>
  <c r="AI24" i="276"/>
  <c r="H25" i="276"/>
  <c r="H26" i="276"/>
  <c r="CQ26" i="276"/>
  <c r="H27" i="276"/>
  <c r="H28" i="276"/>
  <c r="H36" i="276"/>
  <c r="H37" i="276"/>
  <c r="H38" i="276"/>
  <c r="C39" i="276"/>
  <c r="AI46" i="276"/>
  <c r="H47" i="276"/>
  <c r="C48" i="276"/>
  <c r="AI48" i="276"/>
  <c r="H49" i="276"/>
  <c r="H50" i="276"/>
  <c r="AI56" i="276"/>
  <c r="C58" i="276"/>
  <c r="AI58" i="276"/>
  <c r="H59" i="276"/>
  <c r="H61" i="276"/>
  <c r="AI68" i="276"/>
  <c r="C69" i="276"/>
  <c r="AI69" i="276"/>
  <c r="H70" i="276"/>
  <c r="H71" i="276"/>
  <c r="C72" i="276"/>
  <c r="AI78" i="276"/>
  <c r="H80" i="276"/>
  <c r="C81" i="276"/>
  <c r="AI81" i="276"/>
  <c r="H82" i="276"/>
  <c r="H83" i="276"/>
  <c r="AC89" i="276"/>
  <c r="AI89" i="276"/>
  <c r="AE92" i="276"/>
  <c r="AJ92" i="276"/>
  <c r="AF92" i="276"/>
  <c r="AD92" i="276"/>
  <c r="AK92" i="276"/>
  <c r="AC92" i="276"/>
  <c r="H91" i="276"/>
  <c r="AE13" i="277"/>
  <c r="AJ13" i="277"/>
  <c r="AF13" i="277"/>
  <c r="AD13" i="277"/>
  <c r="AK13" i="277"/>
  <c r="AC13" i="277"/>
  <c r="AT15" i="277"/>
  <c r="AQ11" i="277"/>
  <c r="AE14" i="277"/>
  <c r="AJ14" i="277"/>
  <c r="AF14" i="277"/>
  <c r="AD14" i="277"/>
  <c r="AK14" i="277"/>
  <c r="AC14" i="277"/>
  <c r="AJ24" i="277"/>
  <c r="AF24" i="277"/>
  <c r="AD24" i="277"/>
  <c r="AE24" i="277"/>
  <c r="AK24" i="277"/>
  <c r="AC24" i="277"/>
  <c r="AT26" i="277"/>
  <c r="AQ22" i="277"/>
  <c r="AE25" i="277"/>
  <c r="AJ25" i="277"/>
  <c r="AF25" i="277"/>
  <c r="AD25" i="277"/>
  <c r="AK25" i="277"/>
  <c r="AC25" i="277"/>
  <c r="AE35" i="277"/>
  <c r="AJ35" i="277"/>
  <c r="AF35" i="277"/>
  <c r="AD35" i="277"/>
  <c r="AK35" i="277"/>
  <c r="AC35" i="277"/>
  <c r="AT37" i="277"/>
  <c r="AQ33" i="277"/>
  <c r="AE36" i="277"/>
  <c r="AJ36" i="277"/>
  <c r="AF36" i="277"/>
  <c r="AD36" i="277"/>
  <c r="AK36" i="277"/>
  <c r="AC36" i="277"/>
  <c r="AE45" i="277"/>
  <c r="AJ45" i="277"/>
  <c r="AF45" i="277"/>
  <c r="AD45" i="277"/>
  <c r="AK45" i="277"/>
  <c r="AC45" i="277"/>
  <c r="AE47" i="277"/>
  <c r="AJ47" i="277"/>
  <c r="AF47" i="277"/>
  <c r="AD47" i="277"/>
  <c r="AK47" i="277"/>
  <c r="AC47" i="277"/>
  <c r="AE57" i="277"/>
  <c r="AJ57" i="277"/>
  <c r="AF57" i="277"/>
  <c r="AD57" i="277"/>
  <c r="AK57" i="277"/>
  <c r="AC57" i="277"/>
  <c r="AE59" i="277"/>
  <c r="AJ59" i="277"/>
  <c r="AF59" i="277"/>
  <c r="AD59" i="277"/>
  <c r="AK59" i="277"/>
  <c r="AC59" i="277"/>
  <c r="AJ68" i="277"/>
  <c r="AF68" i="277"/>
  <c r="AD68" i="277"/>
  <c r="AE68" i="277"/>
  <c r="AK68" i="277"/>
  <c r="AC68" i="277"/>
  <c r="AE70" i="277"/>
  <c r="AJ70" i="277"/>
  <c r="AF70" i="277"/>
  <c r="AD70" i="277"/>
  <c r="AK70" i="277"/>
  <c r="AC70" i="277"/>
  <c r="AE79" i="277"/>
  <c r="AJ79" i="277"/>
  <c r="AF79" i="277"/>
  <c r="AD79" i="277"/>
  <c r="AK79" i="277"/>
  <c r="AC79" i="277"/>
  <c r="AT80" i="277"/>
  <c r="AP77" i="277"/>
  <c r="AJ81" i="277"/>
  <c r="AF81" i="277"/>
  <c r="AD81" i="277"/>
  <c r="AE81" i="277"/>
  <c r="AK81" i="277"/>
  <c r="AC81" i="277"/>
  <c r="AJ89" i="277"/>
  <c r="AF89" i="277"/>
  <c r="AD89" i="277"/>
  <c r="AE89" i="277"/>
  <c r="AK89" i="277"/>
  <c r="AC89" i="277"/>
  <c r="AE91" i="277"/>
  <c r="AJ91" i="277"/>
  <c r="AF91" i="277"/>
  <c r="AD91" i="277"/>
  <c r="AK91" i="277"/>
  <c r="AC91" i="277"/>
  <c r="AJ13" i="278"/>
  <c r="AF13" i="278"/>
  <c r="AD13" i="278"/>
  <c r="AE13" i="278"/>
  <c r="AK13" i="278"/>
  <c r="AC13" i="278"/>
  <c r="AJ14" i="278"/>
  <c r="AF14" i="278"/>
  <c r="AD14" i="278"/>
  <c r="AE14" i="278"/>
  <c r="AK14" i="278"/>
  <c r="AC14" i="278"/>
  <c r="AI89" i="275"/>
  <c r="AI90" i="275"/>
  <c r="C92" i="275"/>
  <c r="AI12" i="276"/>
  <c r="AI13" i="276"/>
  <c r="C14" i="276"/>
  <c r="AI14" i="276"/>
  <c r="C25" i="276"/>
  <c r="C26" i="276"/>
  <c r="AI34" i="276"/>
  <c r="AI35" i="276"/>
  <c r="C36" i="276"/>
  <c r="AI36" i="276"/>
  <c r="AI45" i="276"/>
  <c r="C47" i="276"/>
  <c r="AI57" i="276"/>
  <c r="C59" i="276"/>
  <c r="AI59" i="276"/>
  <c r="AI67" i="276"/>
  <c r="H69" i="276"/>
  <c r="AI79" i="276"/>
  <c r="C80" i="276"/>
  <c r="C94" i="276"/>
  <c r="C92" i="276"/>
  <c r="AI92" i="276"/>
  <c r="H93" i="276"/>
  <c r="H92" i="276"/>
  <c r="C91" i="276"/>
  <c r="AI91" i="276"/>
  <c r="AE12" i="277"/>
  <c r="AJ12" i="277"/>
  <c r="AF12" i="277"/>
  <c r="AD12" i="277"/>
  <c r="AK12" i="277"/>
  <c r="AC12" i="277"/>
  <c r="AE15" i="277"/>
  <c r="AJ15" i="277"/>
  <c r="AF15" i="277"/>
  <c r="AD15" i="277"/>
  <c r="AK15" i="277"/>
  <c r="AC15" i="277"/>
  <c r="AJ23" i="277"/>
  <c r="AF23" i="277"/>
  <c r="AD23" i="277"/>
  <c r="AE23" i="277"/>
  <c r="AK23" i="277"/>
  <c r="AC23" i="277"/>
  <c r="AT25" i="277"/>
  <c r="AP22" i="277"/>
  <c r="AE26" i="277"/>
  <c r="AJ26" i="277"/>
  <c r="AF26" i="277"/>
  <c r="AD26" i="277"/>
  <c r="AK26" i="277"/>
  <c r="AC26" i="277"/>
  <c r="CQ32" i="277"/>
  <c r="AE34" i="277"/>
  <c r="AJ34" i="277"/>
  <c r="AF34" i="277"/>
  <c r="AD34" i="277"/>
  <c r="AK34" i="277"/>
  <c r="AC34" i="277"/>
  <c r="AE37" i="277"/>
  <c r="AJ37" i="277"/>
  <c r="AF37" i="277"/>
  <c r="AD37" i="277"/>
  <c r="AK37" i="277"/>
  <c r="AC37" i="277"/>
  <c r="AJ46" i="277"/>
  <c r="AF46" i="277"/>
  <c r="AD46" i="277"/>
  <c r="AE46" i="277"/>
  <c r="AK46" i="277"/>
  <c r="AC46" i="277"/>
  <c r="AT47" i="277"/>
  <c r="AP44" i="277"/>
  <c r="AJ48" i="277"/>
  <c r="AF48" i="277"/>
  <c r="AD48" i="277"/>
  <c r="AE48" i="277"/>
  <c r="AK48" i="277"/>
  <c r="AC48" i="277"/>
  <c r="AJ56" i="277"/>
  <c r="AF56" i="277"/>
  <c r="AD56" i="277"/>
  <c r="AE56" i="277"/>
  <c r="AK56" i="277"/>
  <c r="AC56" i="277"/>
  <c r="AJ58" i="277"/>
  <c r="AF58" i="277"/>
  <c r="AD58" i="277"/>
  <c r="AE58" i="277"/>
  <c r="AK58" i="277"/>
  <c r="AC58" i="277"/>
  <c r="AE67" i="277"/>
  <c r="AJ67" i="277"/>
  <c r="AF67" i="277"/>
  <c r="AD67" i="277"/>
  <c r="AK67" i="277"/>
  <c r="AC67" i="277"/>
  <c r="AT70" i="277"/>
  <c r="AQ66" i="277"/>
  <c r="AJ69" i="277"/>
  <c r="AF69" i="277"/>
  <c r="AD69" i="277"/>
  <c r="AE69" i="277"/>
  <c r="AK69" i="277"/>
  <c r="AC69" i="277"/>
  <c r="AJ78" i="277"/>
  <c r="AF78" i="277"/>
  <c r="AD78" i="277"/>
  <c r="AE78" i="277"/>
  <c r="AK78" i="277"/>
  <c r="AC78" i="277"/>
  <c r="AE80" i="277"/>
  <c r="AJ80" i="277"/>
  <c r="AF80" i="277"/>
  <c r="AD80" i="277"/>
  <c r="AK80" i="277"/>
  <c r="AC80" i="277"/>
  <c r="AJ90" i="277"/>
  <c r="AF90" i="277"/>
  <c r="AD90" i="277"/>
  <c r="AE90" i="277"/>
  <c r="AK90" i="277"/>
  <c r="AC90" i="277"/>
  <c r="AJ92" i="277"/>
  <c r="AF92" i="277"/>
  <c r="AD92" i="277"/>
  <c r="AE92" i="277"/>
  <c r="AK92" i="277"/>
  <c r="AC92" i="277"/>
  <c r="AJ12" i="278"/>
  <c r="AF12" i="278"/>
  <c r="AD12" i="278"/>
  <c r="AE12" i="278"/>
  <c r="AK12" i="278"/>
  <c r="AC12" i="278"/>
  <c r="AJ15" i="278"/>
  <c r="AF15" i="278"/>
  <c r="AD15" i="278"/>
  <c r="AE15" i="278"/>
  <c r="AK15" i="278"/>
  <c r="AC15" i="278"/>
  <c r="H14" i="277"/>
  <c r="H15" i="277"/>
  <c r="H16" i="277"/>
  <c r="C17" i="277"/>
  <c r="BP18" i="277"/>
  <c r="AI23" i="277"/>
  <c r="AI24" i="277"/>
  <c r="H25" i="277"/>
  <c r="H26" i="277"/>
  <c r="CQ26" i="277"/>
  <c r="H27" i="277"/>
  <c r="H28" i="277"/>
  <c r="H36" i="277"/>
  <c r="H37" i="277"/>
  <c r="H38" i="277"/>
  <c r="C39" i="277"/>
  <c r="AI46" i="277"/>
  <c r="H47" i="277"/>
  <c r="C48" i="277"/>
  <c r="AI48" i="277"/>
  <c r="H49" i="277"/>
  <c r="H50" i="277"/>
  <c r="AI56" i="277"/>
  <c r="C58" i="277"/>
  <c r="AI58" i="277"/>
  <c r="H59" i="277"/>
  <c r="H61" i="277"/>
  <c r="AI68" i="277"/>
  <c r="C69" i="277"/>
  <c r="AI69" i="277"/>
  <c r="H70" i="277"/>
  <c r="H71" i="277"/>
  <c r="C72" i="277"/>
  <c r="AI78" i="277"/>
  <c r="H80" i="277"/>
  <c r="C81" i="277"/>
  <c r="AI81" i="277"/>
  <c r="H82" i="277"/>
  <c r="H83" i="277"/>
  <c r="AI89" i="277"/>
  <c r="AI90" i="277"/>
  <c r="H91" i="277"/>
  <c r="C92" i="277"/>
  <c r="AI92" i="277"/>
  <c r="C93" i="277"/>
  <c r="AI12" i="278"/>
  <c r="BP18" i="278"/>
  <c r="AI13" i="278"/>
  <c r="C14" i="278"/>
  <c r="AI14" i="278"/>
  <c r="C15" i="278"/>
  <c r="AJ24" i="278"/>
  <c r="AF24" i="278"/>
  <c r="AD24" i="278"/>
  <c r="AE24" i="278"/>
  <c r="AK24" i="278"/>
  <c r="AC24" i="278"/>
  <c r="AT26" i="278"/>
  <c r="AQ22" i="278"/>
  <c r="AE25" i="278"/>
  <c r="AJ25" i="278"/>
  <c r="AF25" i="278"/>
  <c r="AD25" i="278"/>
  <c r="AK25" i="278"/>
  <c r="AC25" i="278"/>
  <c r="AE35" i="278"/>
  <c r="AJ35" i="278"/>
  <c r="AF35" i="278"/>
  <c r="AD35" i="278"/>
  <c r="AK35" i="278"/>
  <c r="AC35" i="278"/>
  <c r="AT37" i="278"/>
  <c r="AQ33" i="278"/>
  <c r="AE36" i="278"/>
  <c r="AJ36" i="278"/>
  <c r="AF36" i="278"/>
  <c r="AD36" i="278"/>
  <c r="AK36" i="278"/>
  <c r="AC36" i="278"/>
  <c r="AJ45" i="278"/>
  <c r="AF45" i="278"/>
  <c r="AD45" i="278"/>
  <c r="AK45" i="278"/>
  <c r="AC45" i="278"/>
  <c r="AD47" i="278"/>
  <c r="AK47" i="278"/>
  <c r="AC47" i="278"/>
  <c r="AJ57" i="278"/>
  <c r="AF57" i="278"/>
  <c r="AD57" i="278"/>
  <c r="AK57" i="278"/>
  <c r="AC57" i="278"/>
  <c r="AE59" i="278"/>
  <c r="AJ59" i="278"/>
  <c r="AD59" i="278"/>
  <c r="AK59" i="278"/>
  <c r="AC59" i="278"/>
  <c r="AI12" i="277"/>
  <c r="AI13" i="277"/>
  <c r="C14" i="277"/>
  <c r="AI14" i="277"/>
  <c r="C25" i="277"/>
  <c r="C26" i="277"/>
  <c r="AI34" i="277"/>
  <c r="AI35" i="277"/>
  <c r="C36" i="277"/>
  <c r="AI36" i="277"/>
  <c r="AI45" i="277"/>
  <c r="C47" i="277"/>
  <c r="AI57" i="277"/>
  <c r="C59" i="277"/>
  <c r="AI59" i="277"/>
  <c r="AI67" i="277"/>
  <c r="H69" i="277"/>
  <c r="AI79" i="277"/>
  <c r="C80" i="277"/>
  <c r="AI91" i="277"/>
  <c r="H92" i="277"/>
  <c r="AI15" i="278"/>
  <c r="H16" i="278"/>
  <c r="H14" i="278"/>
  <c r="H15" i="278"/>
  <c r="AJ23" i="278"/>
  <c r="AF23" i="278"/>
  <c r="AD23" i="278"/>
  <c r="AE23" i="278"/>
  <c r="AK23" i="278"/>
  <c r="AC23" i="278"/>
  <c r="AT25" i="278"/>
  <c r="AP22" i="278"/>
  <c r="AE26" i="278"/>
  <c r="AJ26" i="278"/>
  <c r="AF26" i="278"/>
  <c r="AD26" i="278"/>
  <c r="AK26" i="278"/>
  <c r="AC26" i="278"/>
  <c r="AE34" i="278"/>
  <c r="AJ34" i="278"/>
  <c r="AF34" i="278"/>
  <c r="AD34" i="278"/>
  <c r="AK34" i="278"/>
  <c r="AC34" i="278"/>
  <c r="AE37" i="278"/>
  <c r="AJ37" i="278"/>
  <c r="AF37" i="278"/>
  <c r="AD37" i="278"/>
  <c r="AJ46" i="278"/>
  <c r="AF46" i="278"/>
  <c r="AD46" i="278"/>
  <c r="AK46" i="278"/>
  <c r="AC46" i="278"/>
  <c r="AT47" i="278"/>
  <c r="AP44" i="278"/>
  <c r="AJ48" i="278"/>
  <c r="AF48" i="278"/>
  <c r="AD48" i="278"/>
  <c r="AE48" i="278"/>
  <c r="AK48" i="278"/>
  <c r="AC48" i="278"/>
  <c r="AJ56" i="278"/>
  <c r="AF56" i="278"/>
  <c r="AD56" i="278"/>
  <c r="AE56" i="278"/>
  <c r="AK56" i="278"/>
  <c r="AC56" i="278"/>
  <c r="AF58" i="278"/>
  <c r="AK58" i="278"/>
  <c r="AC58" i="278"/>
  <c r="AJ67" i="278"/>
  <c r="AF67" i="278"/>
  <c r="AD67" i="278"/>
  <c r="AK67" i="278"/>
  <c r="AC67" i="278"/>
  <c r="AI23" i="278"/>
  <c r="AI24" i="278"/>
  <c r="H25" i="278"/>
  <c r="H26" i="278"/>
  <c r="CQ26" i="278"/>
  <c r="H27" i="278"/>
  <c r="H28" i="278"/>
  <c r="H36" i="278"/>
  <c r="H37" i="278"/>
  <c r="H38" i="278"/>
  <c r="C39" i="278"/>
  <c r="AI46" i="278"/>
  <c r="H47" i="278"/>
  <c r="C48" i="278"/>
  <c r="AI48" i="278"/>
  <c r="H49" i="278"/>
  <c r="H50" i="278"/>
  <c r="AI56" i="278"/>
  <c r="C58" i="278"/>
  <c r="AI58" i="278"/>
  <c r="H59" i="278"/>
  <c r="H61" i="278"/>
  <c r="C72" i="278"/>
  <c r="AI68" i="278"/>
  <c r="C70" i="278"/>
  <c r="AI69" i="278"/>
  <c r="H72" i="278"/>
  <c r="H69" i="278"/>
  <c r="AJ70" i="278"/>
  <c r="AF70" i="278"/>
  <c r="AD70" i="278"/>
  <c r="AE70" i="278"/>
  <c r="AK70" i="278"/>
  <c r="AC70" i="278"/>
  <c r="AT78" i="278"/>
  <c r="AN77" i="278"/>
  <c r="AJ79" i="278"/>
  <c r="AF79" i="278"/>
  <c r="AD79" i="278"/>
  <c r="AE79" i="278"/>
  <c r="AK79" i="278"/>
  <c r="AC79" i="278"/>
  <c r="AE81" i="278"/>
  <c r="AJ81" i="278"/>
  <c r="AF81" i="278"/>
  <c r="AD81" i="278"/>
  <c r="AK81" i="278"/>
  <c r="AC81" i="278"/>
  <c r="AE89" i="278"/>
  <c r="AJ89" i="278"/>
  <c r="AF89" i="278"/>
  <c r="AD89" i="278"/>
  <c r="AK89" i="278"/>
  <c r="AC89" i="278"/>
  <c r="AT92" i="278"/>
  <c r="AQ88" i="278"/>
  <c r="AJ91" i="278"/>
  <c r="AF91" i="278"/>
  <c r="AD91" i="278"/>
  <c r="AE91" i="278"/>
  <c r="AK91" i="278"/>
  <c r="AC91" i="278"/>
  <c r="AE13" i="279"/>
  <c r="AJ13" i="279"/>
  <c r="AF13" i="279"/>
  <c r="AD13" i="279"/>
  <c r="AK13" i="279"/>
  <c r="AC13" i="279"/>
  <c r="AT15" i="279"/>
  <c r="AQ11" i="279"/>
  <c r="AE14" i="279"/>
  <c r="AJ14" i="279"/>
  <c r="AF14" i="279"/>
  <c r="AD14" i="279"/>
  <c r="AK14" i="279"/>
  <c r="AC14" i="279"/>
  <c r="AJ24" i="279"/>
  <c r="AF24" i="279"/>
  <c r="AD24" i="279"/>
  <c r="AE24" i="279"/>
  <c r="AK24" i="279"/>
  <c r="AC24" i="279"/>
  <c r="AE25" i="279"/>
  <c r="AJ25" i="279"/>
  <c r="AF25" i="279"/>
  <c r="AD25" i="279"/>
  <c r="AK25" i="279"/>
  <c r="AC25" i="279"/>
  <c r="C25" i="278"/>
  <c r="C26" i="278"/>
  <c r="AI34" i="278"/>
  <c r="AI35" i="278"/>
  <c r="C36" i="278"/>
  <c r="AI36" i="278"/>
  <c r="AI45" i="278"/>
  <c r="C47" i="278"/>
  <c r="AI57" i="278"/>
  <c r="C59" i="278"/>
  <c r="AI59" i="278"/>
  <c r="C69" i="278"/>
  <c r="C71" i="278"/>
  <c r="AE68" i="278"/>
  <c r="AJ68" i="278"/>
  <c r="AF68" i="278"/>
  <c r="AD68" i="278"/>
  <c r="AK68" i="278"/>
  <c r="AC68" i="278"/>
  <c r="AI67" i="278"/>
  <c r="H71" i="278"/>
  <c r="H70" i="278"/>
  <c r="AI70" i="278"/>
  <c r="AF69" i="278"/>
  <c r="AK69" i="278"/>
  <c r="AC69" i="278"/>
  <c r="AE78" i="278"/>
  <c r="AJ78" i="278"/>
  <c r="AF78" i="278"/>
  <c r="AD78" i="278"/>
  <c r="AK78" i="278"/>
  <c r="AC78" i="278"/>
  <c r="AJ80" i="278"/>
  <c r="AF80" i="278"/>
  <c r="AD80" i="278"/>
  <c r="AE80" i="278"/>
  <c r="AK80" i="278"/>
  <c r="AC80" i="278"/>
  <c r="AE90" i="278"/>
  <c r="AJ90" i="278"/>
  <c r="AF90" i="278"/>
  <c r="AD90" i="278"/>
  <c r="AK90" i="278"/>
  <c r="AC90" i="278"/>
  <c r="AE92" i="278"/>
  <c r="AJ92" i="278"/>
  <c r="AF92" i="278"/>
  <c r="AD92" i="278"/>
  <c r="AK92" i="278"/>
  <c r="AC92" i="278"/>
  <c r="AE12" i="279"/>
  <c r="AK12" i="279"/>
  <c r="AC12" i="279"/>
  <c r="AE15" i="279"/>
  <c r="AJ15" i="279"/>
  <c r="AF15" i="279"/>
  <c r="AC15" i="279"/>
  <c r="AJ23" i="279"/>
  <c r="AF23" i="279"/>
  <c r="AD23" i="279"/>
  <c r="AE23" i="279"/>
  <c r="AK23" i="279"/>
  <c r="AC23" i="279"/>
  <c r="AE26" i="279"/>
  <c r="AJ26" i="279"/>
  <c r="AF26" i="279"/>
  <c r="AD26" i="279"/>
  <c r="AK26" i="279"/>
  <c r="AC26" i="279"/>
  <c r="AI79" i="278"/>
  <c r="C80" i="278"/>
  <c r="AI80" i="278"/>
  <c r="H81" i="278"/>
  <c r="C82" i="278"/>
  <c r="C83" i="278"/>
  <c r="C91" i="278"/>
  <c r="AI91" i="278"/>
  <c r="H92" i="278"/>
  <c r="H93" i="278"/>
  <c r="H94" i="278"/>
  <c r="H14" i="279"/>
  <c r="H15" i="279"/>
  <c r="H16" i="279"/>
  <c r="C17" i="279"/>
  <c r="AI23" i="279"/>
  <c r="CK29" i="279"/>
  <c r="CQ32" i="279" s="1"/>
  <c r="AI24" i="279"/>
  <c r="H25" i="279"/>
  <c r="H26" i="279"/>
  <c r="AJ35" i="279"/>
  <c r="AF35" i="279"/>
  <c r="AD35" i="279"/>
  <c r="AE35" i="279"/>
  <c r="AK35" i="279"/>
  <c r="AC35" i="279"/>
  <c r="AJ36" i="279"/>
  <c r="AF36" i="279"/>
  <c r="AD36" i="279"/>
  <c r="AE36" i="279"/>
  <c r="AK36" i="279"/>
  <c r="AC36" i="279"/>
  <c r="AJ45" i="279"/>
  <c r="AF45" i="279"/>
  <c r="AD45" i="279"/>
  <c r="AE45" i="279"/>
  <c r="AV45" i="279"/>
  <c r="AM45" i="279"/>
  <c r="AE48" i="279"/>
  <c r="AJ48" i="279"/>
  <c r="AF48" i="279"/>
  <c r="AD48" i="279"/>
  <c r="AK48" i="279"/>
  <c r="AC48" i="279"/>
  <c r="H80" i="278"/>
  <c r="AI81" i="278"/>
  <c r="AI89" i="278"/>
  <c r="AI90" i="278"/>
  <c r="C92" i="278"/>
  <c r="AI12" i="279"/>
  <c r="AI13" i="279"/>
  <c r="C14" i="279"/>
  <c r="AI14" i="279"/>
  <c r="CQ26" i="279"/>
  <c r="C25" i="279"/>
  <c r="AI25" i="279"/>
  <c r="C26" i="279"/>
  <c r="AI26" i="279"/>
  <c r="AJ34" i="279"/>
  <c r="AF34" i="279"/>
  <c r="AD34" i="279"/>
  <c r="AE34" i="279"/>
  <c r="AK34" i="279"/>
  <c r="AC34" i="279"/>
  <c r="AJ37" i="279"/>
  <c r="AF37" i="279"/>
  <c r="AD37" i="279"/>
  <c r="AE37" i="279"/>
  <c r="AK37" i="279"/>
  <c r="AC37" i="279"/>
  <c r="AE46" i="279"/>
  <c r="AJ46" i="279"/>
  <c r="AF46" i="279"/>
  <c r="AD46" i="279"/>
  <c r="AK46" i="279"/>
  <c r="AC46" i="279"/>
  <c r="AJ47" i="279"/>
  <c r="AF47" i="279"/>
  <c r="AD47" i="279"/>
  <c r="AE47" i="279"/>
  <c r="AK47" i="279"/>
  <c r="AC47" i="279"/>
  <c r="AI34" i="279"/>
  <c r="AI35" i="279"/>
  <c r="C36" i="279"/>
  <c r="AI36" i="279"/>
  <c r="C37" i="279"/>
  <c r="AI37" i="279"/>
  <c r="H39" i="279"/>
  <c r="AC45" i="279"/>
  <c r="AI45" i="279"/>
  <c r="C47" i="279"/>
  <c r="AI47" i="279"/>
  <c r="H48" i="279"/>
  <c r="C50" i="279"/>
  <c r="AE56" i="279"/>
  <c r="AJ56" i="279"/>
  <c r="AF56" i="279"/>
  <c r="AD56" i="279"/>
  <c r="AK56" i="279"/>
  <c r="AC56" i="279"/>
  <c r="AE58" i="279"/>
  <c r="AJ58" i="279"/>
  <c r="AF58" i="279"/>
  <c r="AD58" i="279"/>
  <c r="AK58" i="279"/>
  <c r="AC58" i="279"/>
  <c r="AJ67" i="279"/>
  <c r="AF67" i="279"/>
  <c r="AD67" i="279"/>
  <c r="AE67" i="279"/>
  <c r="AK67" i="279"/>
  <c r="AC67" i="279"/>
  <c r="AE69" i="279"/>
  <c r="AJ69" i="279"/>
  <c r="AF69" i="279"/>
  <c r="AD69" i="279"/>
  <c r="AK69" i="279"/>
  <c r="AC69" i="279"/>
  <c r="AE78" i="279"/>
  <c r="AD78" i="279"/>
  <c r="AJ78" i="279"/>
  <c r="AF78" i="279"/>
  <c r="H37" i="279"/>
  <c r="AI46" i="279"/>
  <c r="H47" i="279"/>
  <c r="AI48" i="279"/>
  <c r="AJ57" i="279"/>
  <c r="AF57" i="279"/>
  <c r="AD57" i="279"/>
  <c r="AE57" i="279"/>
  <c r="AK57" i="279"/>
  <c r="AC57" i="279"/>
  <c r="AJ59" i="279"/>
  <c r="AF59" i="279"/>
  <c r="AD59" i="279"/>
  <c r="AE59" i="279"/>
  <c r="AK59" i="279"/>
  <c r="AC59" i="279"/>
  <c r="AE68" i="279"/>
  <c r="AJ68" i="279"/>
  <c r="AF68" i="279"/>
  <c r="AD68" i="279"/>
  <c r="AK68" i="279"/>
  <c r="AC68" i="279"/>
  <c r="AT69" i="279"/>
  <c r="AP66" i="279"/>
  <c r="AJ70" i="279"/>
  <c r="AF70" i="279"/>
  <c r="AD70" i="279"/>
  <c r="AE70" i="279"/>
  <c r="AK70" i="279"/>
  <c r="AC70" i="279"/>
  <c r="AI57" i="279"/>
  <c r="H58" i="279"/>
  <c r="C59" i="279"/>
  <c r="AI59" i="279"/>
  <c r="H60" i="279"/>
  <c r="AI67" i="279"/>
  <c r="H69" i="279"/>
  <c r="C70" i="279"/>
  <c r="AI70" i="279"/>
  <c r="C71" i="279"/>
  <c r="H72" i="279"/>
  <c r="AJ79" i="279"/>
  <c r="AF79" i="279"/>
  <c r="AD79" i="279"/>
  <c r="AE79" i="279"/>
  <c r="AJ80" i="279"/>
  <c r="AF80" i="279"/>
  <c r="AD80" i="279"/>
  <c r="AE80" i="279"/>
  <c r="AK80" i="279"/>
  <c r="AV79" i="279"/>
  <c r="AM79" i="279"/>
  <c r="AI56" i="279"/>
  <c r="C58" i="279"/>
  <c r="AI58" i="279"/>
  <c r="AI68" i="279"/>
  <c r="H70" i="279"/>
  <c r="C83" i="279"/>
  <c r="C81" i="279"/>
  <c r="AI79" i="279"/>
  <c r="AK78" i="279"/>
  <c r="AC78" i="279"/>
  <c r="AE81" i="279"/>
  <c r="AJ81" i="279"/>
  <c r="AF81" i="279"/>
  <c r="AD81" i="279"/>
  <c r="AK81" i="279"/>
  <c r="AC81" i="279"/>
  <c r="AC79" i="279"/>
  <c r="C80" i="279"/>
  <c r="AI80" i="279"/>
  <c r="H81" i="279"/>
  <c r="AE89" i="279"/>
  <c r="AJ89" i="279"/>
  <c r="AF89" i="279"/>
  <c r="AD89" i="279"/>
  <c r="AK89" i="279"/>
  <c r="AC89" i="279"/>
  <c r="AT92" i="279"/>
  <c r="AQ88" i="279"/>
  <c r="AJ91" i="279"/>
  <c r="AF91" i="279"/>
  <c r="AD91" i="279"/>
  <c r="AE91" i="279"/>
  <c r="AK91" i="279"/>
  <c r="AC91" i="279"/>
  <c r="AI78" i="279"/>
  <c r="H80" i="279"/>
  <c r="AI81" i="279"/>
  <c r="AE90" i="279"/>
  <c r="AJ90" i="279"/>
  <c r="AF90" i="279"/>
  <c r="AD90" i="279"/>
  <c r="AK90" i="279"/>
  <c r="AC90" i="279"/>
  <c r="AE92" i="279"/>
  <c r="AJ92" i="279"/>
  <c r="AF92" i="279"/>
  <c r="AD92" i="279"/>
  <c r="AK92" i="279"/>
  <c r="AC92" i="279"/>
  <c r="C91" i="279"/>
  <c r="AI91" i="279"/>
  <c r="H92" i="279"/>
  <c r="H93" i="279"/>
  <c r="H94" i="279"/>
  <c r="AI89" i="279"/>
  <c r="AI90" i="279"/>
  <c r="C92" i="279"/>
  <c r="AJ13" i="260"/>
  <c r="AF13" i="260"/>
  <c r="AD13" i="260"/>
  <c r="AE13" i="260"/>
  <c r="AK13" i="260"/>
  <c r="AC13" i="260"/>
  <c r="AJ15" i="260"/>
  <c r="AF15" i="260"/>
  <c r="AD15" i="260"/>
  <c r="AE15" i="260"/>
  <c r="AK15" i="260"/>
  <c r="AC15" i="260"/>
  <c r="AT23" i="260"/>
  <c r="AN22" i="260"/>
  <c r="AE24" i="260"/>
  <c r="AJ24" i="260"/>
  <c r="AD24" i="260"/>
  <c r="AK24" i="260"/>
  <c r="AC24" i="260"/>
  <c r="AE26" i="260"/>
  <c r="AK26" i="260"/>
  <c r="AC26" i="260"/>
  <c r="AJ35" i="260"/>
  <c r="AF35" i="260"/>
  <c r="AD35" i="260"/>
  <c r="AE35" i="260"/>
  <c r="AK35" i="260"/>
  <c r="AC35" i="260"/>
  <c r="AJ37" i="260"/>
  <c r="AF37" i="260"/>
  <c r="AD37" i="260"/>
  <c r="AE37" i="260"/>
  <c r="AE46" i="260"/>
  <c r="AJ46" i="260"/>
  <c r="AF46" i="260"/>
  <c r="AD46" i="260"/>
  <c r="AK46" i="260"/>
  <c r="AC46" i="260"/>
  <c r="AE48" i="260"/>
  <c r="AJ48" i="260"/>
  <c r="AF48" i="260"/>
  <c r="AD48" i="260"/>
  <c r="AK48" i="260"/>
  <c r="AC48" i="260"/>
  <c r="AJ57" i="260"/>
  <c r="AF57" i="260"/>
  <c r="AD57" i="260"/>
  <c r="AE57" i="260"/>
  <c r="AK57" i="260"/>
  <c r="AC57" i="260"/>
  <c r="AJ59" i="260"/>
  <c r="AF59" i="260"/>
  <c r="AD59" i="260"/>
  <c r="AE59" i="260"/>
  <c r="AK59" i="260"/>
  <c r="AC59" i="260"/>
  <c r="AJ67" i="260"/>
  <c r="AF67" i="260"/>
  <c r="AD67" i="260"/>
  <c r="AE67" i="260"/>
  <c r="AK67" i="260"/>
  <c r="AC67" i="260"/>
  <c r="AE69" i="260"/>
  <c r="AJ69" i="260"/>
  <c r="AF69" i="260"/>
  <c r="AD69" i="260"/>
  <c r="AK69" i="260"/>
  <c r="AC69" i="260"/>
  <c r="AT78" i="260"/>
  <c r="AN77" i="260"/>
  <c r="AJ79" i="260"/>
  <c r="AF79" i="260"/>
  <c r="AD79" i="260"/>
  <c r="AE79" i="260"/>
  <c r="AK79" i="260"/>
  <c r="AC79" i="260"/>
  <c r="AE81" i="260"/>
  <c r="AJ81" i="260"/>
  <c r="AF81" i="260"/>
  <c r="AD81" i="260"/>
  <c r="AK81" i="260"/>
  <c r="AC81" i="260"/>
  <c r="AE90" i="260"/>
  <c r="AJ90" i="260"/>
  <c r="AF90" i="260"/>
  <c r="AD90" i="260"/>
  <c r="AK90" i="260"/>
  <c r="AC90" i="260"/>
  <c r="AE92" i="260"/>
  <c r="AJ92" i="260"/>
  <c r="AF92" i="260"/>
  <c r="AD92" i="260"/>
  <c r="AK92" i="260"/>
  <c r="AC92" i="260"/>
  <c r="AE13" i="261"/>
  <c r="AJ13" i="261"/>
  <c r="AF13" i="261"/>
  <c r="AD13" i="261"/>
  <c r="AK13" i="261"/>
  <c r="AC13" i="261"/>
  <c r="AT15" i="261"/>
  <c r="AQ11" i="261"/>
  <c r="AE14" i="261"/>
  <c r="AJ14" i="261"/>
  <c r="AF14" i="261"/>
  <c r="AD14" i="261"/>
  <c r="AK14" i="261"/>
  <c r="AC14" i="261"/>
  <c r="AJ24" i="261"/>
  <c r="AF24" i="261"/>
  <c r="AD24" i="261"/>
  <c r="AE24" i="261"/>
  <c r="AK24" i="261"/>
  <c r="AC24" i="261"/>
  <c r="AT26" i="261"/>
  <c r="AQ22" i="261"/>
  <c r="AE25" i="261"/>
  <c r="AJ25" i="261"/>
  <c r="AF25" i="261"/>
  <c r="AD25" i="261"/>
  <c r="AK25" i="261"/>
  <c r="AC25" i="261"/>
  <c r="AJ12" i="260"/>
  <c r="AF12" i="260"/>
  <c r="AD12" i="260"/>
  <c r="AE12" i="260"/>
  <c r="AK12" i="260"/>
  <c r="AC12" i="260"/>
  <c r="AJ14" i="260"/>
  <c r="AF14" i="260"/>
  <c r="AD14" i="260"/>
  <c r="AE14" i="260"/>
  <c r="AK14" i="260"/>
  <c r="AC14" i="260"/>
  <c r="AT24" i="260"/>
  <c r="AO22" i="260"/>
  <c r="AE23" i="260"/>
  <c r="AJ23" i="260"/>
  <c r="AD23" i="260"/>
  <c r="AK23" i="260"/>
  <c r="AC23" i="260"/>
  <c r="AJ25" i="260"/>
  <c r="AD25" i="260"/>
  <c r="AE25" i="260"/>
  <c r="AK25" i="260"/>
  <c r="AC25" i="260"/>
  <c r="AJ34" i="260"/>
  <c r="AF34" i="260"/>
  <c r="AD34" i="260"/>
  <c r="AE34" i="260"/>
  <c r="AK34" i="260"/>
  <c r="AC34" i="260"/>
  <c r="AJ36" i="260"/>
  <c r="AF36" i="260"/>
  <c r="AD36" i="260"/>
  <c r="AE36" i="260"/>
  <c r="AK36" i="260"/>
  <c r="AC36" i="260"/>
  <c r="AJ45" i="260"/>
  <c r="AF45" i="260"/>
  <c r="AD45" i="260"/>
  <c r="AE45" i="260"/>
  <c r="AK45" i="260"/>
  <c r="AC45" i="260"/>
  <c r="AJ47" i="260"/>
  <c r="AF47" i="260"/>
  <c r="AD47" i="260"/>
  <c r="AE47" i="260"/>
  <c r="AK47" i="260"/>
  <c r="AC47" i="260"/>
  <c r="AE56" i="260"/>
  <c r="AJ56" i="260"/>
  <c r="AF56" i="260"/>
  <c r="AD56" i="260"/>
  <c r="AK56" i="260"/>
  <c r="AC56" i="260"/>
  <c r="AE58" i="260"/>
  <c r="AJ58" i="260"/>
  <c r="AF58" i="260"/>
  <c r="AD58" i="260"/>
  <c r="AK58" i="260"/>
  <c r="AC58" i="260"/>
  <c r="AE68" i="260"/>
  <c r="AJ68" i="260"/>
  <c r="AF68" i="260"/>
  <c r="AD68" i="260"/>
  <c r="AK68" i="260"/>
  <c r="AC68" i="260"/>
  <c r="AT69" i="260"/>
  <c r="AP66" i="260"/>
  <c r="AJ70" i="260"/>
  <c r="AF70" i="260"/>
  <c r="AD70" i="260"/>
  <c r="AE70" i="260"/>
  <c r="AK70" i="260"/>
  <c r="AC70" i="260"/>
  <c r="AE78" i="260"/>
  <c r="AJ78" i="260"/>
  <c r="AF78" i="260"/>
  <c r="AD78" i="260"/>
  <c r="AK78" i="260"/>
  <c r="AC78" i="260"/>
  <c r="AJ80" i="260"/>
  <c r="AF80" i="260"/>
  <c r="AD80" i="260"/>
  <c r="AE80" i="260"/>
  <c r="AK80" i="260"/>
  <c r="AC80" i="260"/>
  <c r="AE89" i="260"/>
  <c r="AJ89" i="260"/>
  <c r="AF89" i="260"/>
  <c r="AD89" i="260"/>
  <c r="AK89" i="260"/>
  <c r="AC89" i="260"/>
  <c r="AT92" i="260"/>
  <c r="AQ88" i="260"/>
  <c r="AJ91" i="260"/>
  <c r="AF91" i="260"/>
  <c r="AD91" i="260"/>
  <c r="AE91" i="260"/>
  <c r="AK91" i="260"/>
  <c r="AC91" i="260"/>
  <c r="AE12" i="261"/>
  <c r="AJ12" i="261"/>
  <c r="AF12" i="261"/>
  <c r="AD12" i="261"/>
  <c r="AK12" i="261"/>
  <c r="AC12" i="261"/>
  <c r="AE15" i="261"/>
  <c r="AJ15" i="261"/>
  <c r="AF15" i="261"/>
  <c r="AD15" i="261"/>
  <c r="AK15" i="261"/>
  <c r="AC15" i="261"/>
  <c r="AJ23" i="261"/>
  <c r="AF23" i="261"/>
  <c r="AD23" i="261"/>
  <c r="AE23" i="261"/>
  <c r="AK23" i="261"/>
  <c r="AC23" i="261"/>
  <c r="AT25" i="261"/>
  <c r="AP22" i="261"/>
  <c r="AE26" i="261"/>
  <c r="AJ26" i="261"/>
  <c r="AF26" i="261"/>
  <c r="AD26" i="261"/>
  <c r="AK26" i="261"/>
  <c r="AC26" i="261"/>
  <c r="CQ32" i="261"/>
  <c r="AE34" i="261"/>
  <c r="AJ34" i="261"/>
  <c r="AF34" i="261"/>
  <c r="AD34" i="261"/>
  <c r="AK34" i="261"/>
  <c r="AC34" i="261"/>
  <c r="AI12" i="260"/>
  <c r="AI13" i="260"/>
  <c r="C14" i="260"/>
  <c r="AI14" i="260"/>
  <c r="C15" i="260"/>
  <c r="AI15" i="260"/>
  <c r="H17" i="260"/>
  <c r="C25" i="260"/>
  <c r="AI25" i="260"/>
  <c r="C26" i="260"/>
  <c r="AI26" i="260"/>
  <c r="C27" i="260"/>
  <c r="C28" i="260"/>
  <c r="AI34" i="260"/>
  <c r="AI35" i="260"/>
  <c r="C36" i="260"/>
  <c r="AI36" i="260"/>
  <c r="C37" i="260"/>
  <c r="AI37" i="260"/>
  <c r="H39" i="260"/>
  <c r="AI45" i="260"/>
  <c r="C47" i="260"/>
  <c r="AI47" i="260"/>
  <c r="H48" i="260"/>
  <c r="C50" i="260"/>
  <c r="AI57" i="260"/>
  <c r="H58" i="260"/>
  <c r="C59" i="260"/>
  <c r="AI59" i="260"/>
  <c r="H60" i="260"/>
  <c r="AI67" i="260"/>
  <c r="H69" i="260"/>
  <c r="C70" i="260"/>
  <c r="AI70" i="260"/>
  <c r="C71" i="260"/>
  <c r="H72" i="260"/>
  <c r="AI79" i="260"/>
  <c r="C80" i="260"/>
  <c r="AI80" i="260"/>
  <c r="H81" i="260"/>
  <c r="C82" i="260"/>
  <c r="C83" i="260"/>
  <c r="C91" i="260"/>
  <c r="AI91" i="260"/>
  <c r="H92" i="260"/>
  <c r="H93" i="260"/>
  <c r="H94" i="260"/>
  <c r="H15" i="261"/>
  <c r="H16" i="261"/>
  <c r="C17" i="261"/>
  <c r="AI23" i="261"/>
  <c r="H25" i="261"/>
  <c r="CQ26" i="261"/>
  <c r="H27" i="261"/>
  <c r="H28" i="261"/>
  <c r="C39" i="261"/>
  <c r="C37" i="261"/>
  <c r="AI35" i="261"/>
  <c r="AJ36" i="261"/>
  <c r="AF36" i="261"/>
  <c r="AD36" i="261"/>
  <c r="AE36" i="261"/>
  <c r="AK36" i="261"/>
  <c r="AC36" i="261"/>
  <c r="AJ45" i="261"/>
  <c r="AF45" i="261"/>
  <c r="AD45" i="261"/>
  <c r="AE45" i="261"/>
  <c r="AK45" i="261"/>
  <c r="AC45" i="261"/>
  <c r="AJ47" i="261"/>
  <c r="AF47" i="261"/>
  <c r="AD47" i="261"/>
  <c r="AE47" i="261"/>
  <c r="AK47" i="261"/>
  <c r="AC47" i="261"/>
  <c r="AJ57" i="261"/>
  <c r="AF57" i="261"/>
  <c r="AD57" i="261"/>
  <c r="AE57" i="261"/>
  <c r="AK57" i="261"/>
  <c r="AC57" i="261"/>
  <c r="AJ59" i="261"/>
  <c r="AF59" i="261"/>
  <c r="AD59" i="261"/>
  <c r="AE59" i="261"/>
  <c r="AK59" i="261"/>
  <c r="AC59" i="261"/>
  <c r="AE68" i="261"/>
  <c r="AJ68" i="261"/>
  <c r="AF68" i="261"/>
  <c r="AD68" i="261"/>
  <c r="AK68" i="261"/>
  <c r="AC68" i="261"/>
  <c r="AT69" i="261"/>
  <c r="AP66" i="261"/>
  <c r="AJ70" i="261"/>
  <c r="AF70" i="261"/>
  <c r="AD70" i="261"/>
  <c r="AE70" i="261"/>
  <c r="AK70" i="261"/>
  <c r="AC70" i="261"/>
  <c r="AT78" i="261"/>
  <c r="AN77" i="261"/>
  <c r="AJ79" i="261"/>
  <c r="AF79" i="261"/>
  <c r="AD79" i="261"/>
  <c r="AE79" i="261"/>
  <c r="AK79" i="261"/>
  <c r="AC79" i="261"/>
  <c r="AE81" i="261"/>
  <c r="AJ81" i="261"/>
  <c r="AF81" i="261"/>
  <c r="AD81" i="261"/>
  <c r="AK81" i="261"/>
  <c r="AC81" i="261"/>
  <c r="AE89" i="261"/>
  <c r="AJ89" i="261"/>
  <c r="AF89" i="261"/>
  <c r="AD89" i="261"/>
  <c r="AK89" i="261"/>
  <c r="AC89" i="261"/>
  <c r="AT92" i="261"/>
  <c r="AQ88" i="261"/>
  <c r="AJ91" i="261"/>
  <c r="AF91" i="261"/>
  <c r="AD91" i="261"/>
  <c r="AE91" i="261"/>
  <c r="AK91" i="261"/>
  <c r="AC91" i="261"/>
  <c r="AE13" i="262"/>
  <c r="AJ13" i="262"/>
  <c r="AF13" i="262"/>
  <c r="AD13" i="262"/>
  <c r="AK13" i="262"/>
  <c r="AC13" i="262"/>
  <c r="AT15" i="262"/>
  <c r="AQ11" i="262"/>
  <c r="AE14" i="262"/>
  <c r="AJ14" i="262"/>
  <c r="AF14" i="262"/>
  <c r="AD14" i="262"/>
  <c r="AK14" i="262"/>
  <c r="AC14" i="262"/>
  <c r="AJ24" i="262"/>
  <c r="AF24" i="262"/>
  <c r="AD24" i="262"/>
  <c r="AE24" i="262"/>
  <c r="AK24" i="262"/>
  <c r="AC24" i="262"/>
  <c r="AT26" i="262"/>
  <c r="AQ22" i="262"/>
  <c r="AE25" i="262"/>
  <c r="AJ25" i="262"/>
  <c r="AF25" i="262"/>
  <c r="AD25" i="262"/>
  <c r="AK25" i="262"/>
  <c r="AC25" i="262"/>
  <c r="AE35" i="262"/>
  <c r="AJ35" i="262"/>
  <c r="AF35" i="262"/>
  <c r="AD35" i="262"/>
  <c r="AK35" i="262"/>
  <c r="AC35" i="262"/>
  <c r="AT37" i="262"/>
  <c r="AQ33" i="262"/>
  <c r="AE36" i="262"/>
  <c r="AJ36" i="262"/>
  <c r="AF36" i="262"/>
  <c r="AD36" i="262"/>
  <c r="AK36" i="262"/>
  <c r="AC36" i="262"/>
  <c r="AE45" i="262"/>
  <c r="AJ45" i="262"/>
  <c r="AF45" i="262"/>
  <c r="AD45" i="262"/>
  <c r="AK45" i="262"/>
  <c r="AC45" i="262"/>
  <c r="AE47" i="262"/>
  <c r="AJ47" i="262"/>
  <c r="AF47" i="262"/>
  <c r="AD47" i="262"/>
  <c r="AK47" i="262"/>
  <c r="AC47" i="262"/>
  <c r="AE57" i="262"/>
  <c r="AJ57" i="262"/>
  <c r="AF57" i="262"/>
  <c r="AD57" i="262"/>
  <c r="AK57" i="262"/>
  <c r="AC57" i="262"/>
  <c r="AE59" i="262"/>
  <c r="AJ59" i="262"/>
  <c r="AF59" i="262"/>
  <c r="AD59" i="262"/>
  <c r="AK59" i="262"/>
  <c r="AC59" i="262"/>
  <c r="AJ68" i="262"/>
  <c r="AF68" i="262"/>
  <c r="AD68" i="262"/>
  <c r="AE68" i="262"/>
  <c r="AK68" i="262"/>
  <c r="AC68" i="262"/>
  <c r="AE70" i="262"/>
  <c r="AJ70" i="262"/>
  <c r="AF70" i="262"/>
  <c r="AD70" i="262"/>
  <c r="AK70" i="262"/>
  <c r="AC70" i="262"/>
  <c r="AE79" i="262"/>
  <c r="AJ79" i="262"/>
  <c r="AF79" i="262"/>
  <c r="AD79" i="262"/>
  <c r="AK79" i="262"/>
  <c r="AC79" i="262"/>
  <c r="AT80" i="262"/>
  <c r="AP77" i="262"/>
  <c r="AJ81" i="262"/>
  <c r="AF81" i="262"/>
  <c r="AD81" i="262"/>
  <c r="AE81" i="262"/>
  <c r="AK81" i="262"/>
  <c r="AC81" i="262"/>
  <c r="AJ89" i="262"/>
  <c r="AF89" i="262"/>
  <c r="AD89" i="262"/>
  <c r="AE89" i="262"/>
  <c r="AK89" i="262"/>
  <c r="AC89" i="262"/>
  <c r="AE91" i="262"/>
  <c r="AJ91" i="262"/>
  <c r="AF91" i="262"/>
  <c r="AD91" i="262"/>
  <c r="AK91" i="262"/>
  <c r="AC91" i="262"/>
  <c r="AJ13" i="263"/>
  <c r="AF13" i="263"/>
  <c r="AD13" i="263"/>
  <c r="AE13" i="263"/>
  <c r="AK13" i="263"/>
  <c r="AC13" i="263"/>
  <c r="AJ14" i="263"/>
  <c r="AF14" i="263"/>
  <c r="AD14" i="263"/>
  <c r="AE14" i="263"/>
  <c r="AK14" i="263"/>
  <c r="AC14" i="263"/>
  <c r="AT23" i="263"/>
  <c r="AN22" i="263"/>
  <c r="AE24" i="263"/>
  <c r="AJ24" i="263"/>
  <c r="AF24" i="263"/>
  <c r="AD24" i="263"/>
  <c r="AK24" i="263"/>
  <c r="AC24" i="263"/>
  <c r="AJ25" i="263"/>
  <c r="AF25" i="263"/>
  <c r="AD25" i="263"/>
  <c r="AE25" i="263"/>
  <c r="AK25" i="263"/>
  <c r="AC25" i="263"/>
  <c r="AJ35" i="263"/>
  <c r="AF35" i="263"/>
  <c r="AD35" i="263"/>
  <c r="AE35" i="263"/>
  <c r="AK35" i="263"/>
  <c r="AC35" i="263"/>
  <c r="AJ36" i="263"/>
  <c r="AF36" i="263"/>
  <c r="AD36" i="263"/>
  <c r="AE36" i="263"/>
  <c r="AK36" i="263"/>
  <c r="AC36" i="263"/>
  <c r="AJ45" i="263"/>
  <c r="AF45" i="263"/>
  <c r="AD45" i="263"/>
  <c r="AE45" i="263"/>
  <c r="AK45" i="263"/>
  <c r="AC45" i="263"/>
  <c r="AJ47" i="263"/>
  <c r="AF47" i="263"/>
  <c r="AD47" i="263"/>
  <c r="AE47" i="263"/>
  <c r="AK47" i="263"/>
  <c r="AC47" i="263"/>
  <c r="H15" i="260"/>
  <c r="BP18" i="260"/>
  <c r="H25" i="260"/>
  <c r="H26" i="260"/>
  <c r="H37" i="260"/>
  <c r="AI46" i="260"/>
  <c r="H47" i="260"/>
  <c r="AI48" i="260"/>
  <c r="AI56" i="260"/>
  <c r="C58" i="260"/>
  <c r="AI58" i="260"/>
  <c r="AI68" i="260"/>
  <c r="H70" i="260"/>
  <c r="H80" i="260"/>
  <c r="AI81" i="260"/>
  <c r="AI89" i="260"/>
  <c r="AI90" i="260"/>
  <c r="C92" i="260"/>
  <c r="AI12" i="261"/>
  <c r="AI13" i="261"/>
  <c r="C14" i="261"/>
  <c r="AI14" i="261"/>
  <c r="C25" i="261"/>
  <c r="C26" i="261"/>
  <c r="C38" i="261"/>
  <c r="C36" i="261"/>
  <c r="AJ35" i="261"/>
  <c r="AF35" i="261"/>
  <c r="AD35" i="261"/>
  <c r="AE35" i="261"/>
  <c r="AK35" i="261"/>
  <c r="AC35" i="261"/>
  <c r="AI34" i="261"/>
  <c r="AJ37" i="261"/>
  <c r="AF37" i="261"/>
  <c r="AD37" i="261"/>
  <c r="AE37" i="261"/>
  <c r="AK37" i="261"/>
  <c r="AC37" i="261"/>
  <c r="AE46" i="261"/>
  <c r="AJ46" i="261"/>
  <c r="AF46" i="261"/>
  <c r="AD46" i="261"/>
  <c r="AK46" i="261"/>
  <c r="AC46" i="261"/>
  <c r="AE48" i="261"/>
  <c r="AJ48" i="261"/>
  <c r="AF48" i="261"/>
  <c r="AD48" i="261"/>
  <c r="AK48" i="261"/>
  <c r="AC48" i="261"/>
  <c r="AE56" i="261"/>
  <c r="AJ56" i="261"/>
  <c r="AF56" i="261"/>
  <c r="AD56" i="261"/>
  <c r="AK56" i="261"/>
  <c r="AC56" i="261"/>
  <c r="AE58" i="261"/>
  <c r="AJ58" i="261"/>
  <c r="AF58" i="261"/>
  <c r="AD58" i="261"/>
  <c r="AK58" i="261"/>
  <c r="AC58" i="261"/>
  <c r="AJ67" i="261"/>
  <c r="AF67" i="261"/>
  <c r="AD67" i="261"/>
  <c r="AE67" i="261"/>
  <c r="AK67" i="261"/>
  <c r="AC67" i="261"/>
  <c r="AE69" i="261"/>
  <c r="AJ69" i="261"/>
  <c r="AF69" i="261"/>
  <c r="AD69" i="261"/>
  <c r="AK69" i="261"/>
  <c r="AC69" i="261"/>
  <c r="AE78" i="261"/>
  <c r="AJ78" i="261"/>
  <c r="AF78" i="261"/>
  <c r="AD78" i="261"/>
  <c r="AK78" i="261"/>
  <c r="AC78" i="261"/>
  <c r="AJ80" i="261"/>
  <c r="AF80" i="261"/>
  <c r="AD80" i="261"/>
  <c r="AE80" i="261"/>
  <c r="AK80" i="261"/>
  <c r="AC80" i="261"/>
  <c r="AE90" i="261"/>
  <c r="AJ90" i="261"/>
  <c r="AF90" i="261"/>
  <c r="AD90" i="261"/>
  <c r="AK90" i="261"/>
  <c r="AC90" i="261"/>
  <c r="AE92" i="261"/>
  <c r="AJ92" i="261"/>
  <c r="AF92" i="261"/>
  <c r="AD92" i="261"/>
  <c r="AK92" i="261"/>
  <c r="AC92" i="261"/>
  <c r="AE12" i="262"/>
  <c r="AJ12" i="262"/>
  <c r="AF12" i="262"/>
  <c r="AD12" i="262"/>
  <c r="AK12" i="262"/>
  <c r="AC12" i="262"/>
  <c r="AE15" i="262"/>
  <c r="AJ15" i="262"/>
  <c r="AF15" i="262"/>
  <c r="AD15" i="262"/>
  <c r="AK15" i="262"/>
  <c r="AC15" i="262"/>
  <c r="AJ23" i="262"/>
  <c r="AF23" i="262"/>
  <c r="AD23" i="262"/>
  <c r="AE23" i="262"/>
  <c r="AK23" i="262"/>
  <c r="AC23" i="262"/>
  <c r="AT25" i="262"/>
  <c r="AP22" i="262"/>
  <c r="AE26" i="262"/>
  <c r="AJ26" i="262"/>
  <c r="AF26" i="262"/>
  <c r="AD26" i="262"/>
  <c r="AK26" i="262"/>
  <c r="AC26" i="262"/>
  <c r="CQ32" i="262"/>
  <c r="AE34" i="262"/>
  <c r="AJ34" i="262"/>
  <c r="AF34" i="262"/>
  <c r="AD34" i="262"/>
  <c r="AK34" i="262"/>
  <c r="AC34" i="262"/>
  <c r="AE37" i="262"/>
  <c r="AJ37" i="262"/>
  <c r="AF37" i="262"/>
  <c r="AD37" i="262"/>
  <c r="AK37" i="262"/>
  <c r="AC37" i="262"/>
  <c r="AJ46" i="262"/>
  <c r="AF46" i="262"/>
  <c r="AD46" i="262"/>
  <c r="AE46" i="262"/>
  <c r="AK46" i="262"/>
  <c r="AC46" i="262"/>
  <c r="AT47" i="262"/>
  <c r="AP44" i="262"/>
  <c r="AJ48" i="262"/>
  <c r="AF48" i="262"/>
  <c r="AD48" i="262"/>
  <c r="AE48" i="262"/>
  <c r="AK48" i="262"/>
  <c r="AC48" i="262"/>
  <c r="AJ56" i="262"/>
  <c r="AF56" i="262"/>
  <c r="AD56" i="262"/>
  <c r="AE56" i="262"/>
  <c r="AK56" i="262"/>
  <c r="AC56" i="262"/>
  <c r="AJ58" i="262"/>
  <c r="AF58" i="262"/>
  <c r="AD58" i="262"/>
  <c r="AE58" i="262"/>
  <c r="AK58" i="262"/>
  <c r="AC58" i="262"/>
  <c r="AE67" i="262"/>
  <c r="AJ67" i="262"/>
  <c r="AF67" i="262"/>
  <c r="AD67" i="262"/>
  <c r="AK67" i="262"/>
  <c r="AC67" i="262"/>
  <c r="AT70" i="262"/>
  <c r="AQ66" i="262"/>
  <c r="AJ69" i="262"/>
  <c r="AF69" i="262"/>
  <c r="AD69" i="262"/>
  <c r="AE69" i="262"/>
  <c r="AK69" i="262"/>
  <c r="AC69" i="262"/>
  <c r="AJ78" i="262"/>
  <c r="AF78" i="262"/>
  <c r="AD78" i="262"/>
  <c r="AE78" i="262"/>
  <c r="AK78" i="262"/>
  <c r="AC78" i="262"/>
  <c r="AE80" i="262"/>
  <c r="AJ80" i="262"/>
  <c r="AF80" i="262"/>
  <c r="AD80" i="262"/>
  <c r="AK80" i="262"/>
  <c r="AC80" i="262"/>
  <c r="AJ90" i="262"/>
  <c r="AF90" i="262"/>
  <c r="AD90" i="262"/>
  <c r="AE90" i="262"/>
  <c r="AK90" i="262"/>
  <c r="AC90" i="262"/>
  <c r="AJ92" i="262"/>
  <c r="AF92" i="262"/>
  <c r="AD92" i="262"/>
  <c r="AE92" i="262"/>
  <c r="AK92" i="262"/>
  <c r="AC92" i="262"/>
  <c r="AJ12" i="263"/>
  <c r="AF12" i="263"/>
  <c r="AD12" i="263"/>
  <c r="AE12" i="263"/>
  <c r="AK12" i="263"/>
  <c r="AC12" i="263"/>
  <c r="AJ15" i="263"/>
  <c r="AF15" i="263"/>
  <c r="AD15" i="263"/>
  <c r="AE15" i="263"/>
  <c r="AK15" i="263"/>
  <c r="AC15" i="263"/>
  <c r="AT24" i="263"/>
  <c r="AO22" i="263"/>
  <c r="AE23" i="263"/>
  <c r="AJ23" i="263"/>
  <c r="AF23" i="263"/>
  <c r="AD23" i="263"/>
  <c r="AK23" i="263"/>
  <c r="AC23" i="263"/>
  <c r="AJ26" i="263"/>
  <c r="AF26" i="263"/>
  <c r="AD26" i="263"/>
  <c r="AE26" i="263"/>
  <c r="AK26" i="263"/>
  <c r="AC26" i="263"/>
  <c r="CQ32" i="263"/>
  <c r="AJ34" i="263"/>
  <c r="AF34" i="263"/>
  <c r="AD34" i="263"/>
  <c r="AE34" i="263"/>
  <c r="AK34" i="263"/>
  <c r="AC34" i="263"/>
  <c r="AJ37" i="263"/>
  <c r="AF37" i="263"/>
  <c r="AD37" i="263"/>
  <c r="AE37" i="263"/>
  <c r="AK37" i="263"/>
  <c r="AC37" i="263"/>
  <c r="AE46" i="263"/>
  <c r="AJ46" i="263"/>
  <c r="AF46" i="263"/>
  <c r="AD46" i="263"/>
  <c r="AK46" i="263"/>
  <c r="AC46" i="263"/>
  <c r="AE48" i="263"/>
  <c r="AJ48" i="263"/>
  <c r="AF48" i="263"/>
  <c r="AD48" i="263"/>
  <c r="AK48" i="263"/>
  <c r="AC48" i="263"/>
  <c r="AE56" i="263"/>
  <c r="AJ56" i="263"/>
  <c r="AF56" i="263"/>
  <c r="AD56" i="263"/>
  <c r="AK56" i="263"/>
  <c r="AC56" i="263"/>
  <c r="AI36" i="261"/>
  <c r="AI37" i="261"/>
  <c r="H39" i="261"/>
  <c r="AI45" i="261"/>
  <c r="C47" i="261"/>
  <c r="AI47" i="261"/>
  <c r="H48" i="261"/>
  <c r="C50" i="261"/>
  <c r="AI57" i="261"/>
  <c r="H58" i="261"/>
  <c r="C59" i="261"/>
  <c r="AI59" i="261"/>
  <c r="H60" i="261"/>
  <c r="AI67" i="261"/>
  <c r="H69" i="261"/>
  <c r="C70" i="261"/>
  <c r="AI70" i="261"/>
  <c r="C71" i="261"/>
  <c r="H72" i="261"/>
  <c r="AI79" i="261"/>
  <c r="C80" i="261"/>
  <c r="AI80" i="261"/>
  <c r="H81" i="261"/>
  <c r="C82" i="261"/>
  <c r="C83" i="261"/>
  <c r="C91" i="261"/>
  <c r="AI91" i="261"/>
  <c r="H92" i="261"/>
  <c r="H93" i="261"/>
  <c r="H94" i="261"/>
  <c r="H14" i="262"/>
  <c r="H15" i="262"/>
  <c r="H16" i="262"/>
  <c r="C17" i="262"/>
  <c r="BP18" i="262"/>
  <c r="AI23" i="262"/>
  <c r="AI24" i="262"/>
  <c r="H25" i="262"/>
  <c r="H26" i="262"/>
  <c r="CQ26" i="262"/>
  <c r="H27" i="262"/>
  <c r="H28" i="262"/>
  <c r="H36" i="262"/>
  <c r="H37" i="262"/>
  <c r="H38" i="262"/>
  <c r="C39" i="262"/>
  <c r="AI46" i="262"/>
  <c r="H47" i="262"/>
  <c r="C48" i="262"/>
  <c r="AI48" i="262"/>
  <c r="H49" i="262"/>
  <c r="H50" i="262"/>
  <c r="AI56" i="262"/>
  <c r="C58" i="262"/>
  <c r="AI58" i="262"/>
  <c r="H59" i="262"/>
  <c r="H61" i="262"/>
  <c r="AI68" i="262"/>
  <c r="C69" i="262"/>
  <c r="AI69" i="262"/>
  <c r="H70" i="262"/>
  <c r="H71" i="262"/>
  <c r="C72" i="262"/>
  <c r="AI78" i="262"/>
  <c r="H80" i="262"/>
  <c r="C81" i="262"/>
  <c r="AI81" i="262"/>
  <c r="H82" i="262"/>
  <c r="H83" i="262"/>
  <c r="AI89" i="262"/>
  <c r="AI90" i="262"/>
  <c r="H91" i="262"/>
  <c r="C92" i="262"/>
  <c r="AI92" i="262"/>
  <c r="C93" i="262"/>
  <c r="AI12" i="263"/>
  <c r="AI13" i="263"/>
  <c r="C14" i="263"/>
  <c r="AI14" i="263"/>
  <c r="C15" i="263"/>
  <c r="AI15" i="263"/>
  <c r="H17" i="263"/>
  <c r="C25" i="263"/>
  <c r="AI25" i="263"/>
  <c r="C26" i="263"/>
  <c r="AI26" i="263"/>
  <c r="C27" i="263"/>
  <c r="C28" i="263"/>
  <c r="AI34" i="263"/>
  <c r="AI35" i="263"/>
  <c r="C36" i="263"/>
  <c r="AI36" i="263"/>
  <c r="C37" i="263"/>
  <c r="AI37" i="263"/>
  <c r="H39" i="263"/>
  <c r="AI45" i="263"/>
  <c r="C47" i="263"/>
  <c r="AI47" i="263"/>
  <c r="H48" i="263"/>
  <c r="C50" i="263"/>
  <c r="C61" i="263"/>
  <c r="C59" i="263"/>
  <c r="AI57" i="263"/>
  <c r="AJ59" i="263"/>
  <c r="AF59" i="263"/>
  <c r="AD59" i="263"/>
  <c r="AE59" i="263"/>
  <c r="AK59" i="263"/>
  <c r="AC59" i="263"/>
  <c r="AE68" i="263"/>
  <c r="AJ68" i="263"/>
  <c r="AF68" i="263"/>
  <c r="AD68" i="263"/>
  <c r="AK68" i="263"/>
  <c r="AC68" i="263"/>
  <c r="AT69" i="263"/>
  <c r="AP66" i="263"/>
  <c r="AJ70" i="263"/>
  <c r="AF70" i="263"/>
  <c r="AD70" i="263"/>
  <c r="AE70" i="263"/>
  <c r="AK70" i="263"/>
  <c r="AC70" i="263"/>
  <c r="AT78" i="263"/>
  <c r="AN77" i="263"/>
  <c r="AJ79" i="263"/>
  <c r="AF79" i="263"/>
  <c r="AD79" i="263"/>
  <c r="AE79" i="263"/>
  <c r="AK79" i="263"/>
  <c r="AC79" i="263"/>
  <c r="AE81" i="263"/>
  <c r="AJ81" i="263"/>
  <c r="AF81" i="263"/>
  <c r="AD81" i="263"/>
  <c r="AK81" i="263"/>
  <c r="AC81" i="263"/>
  <c r="AE89" i="263"/>
  <c r="AJ89" i="263"/>
  <c r="AF89" i="263"/>
  <c r="AD89" i="263"/>
  <c r="AK89" i="263"/>
  <c r="AC89" i="263"/>
  <c r="AT92" i="263"/>
  <c r="AQ88" i="263"/>
  <c r="AJ91" i="263"/>
  <c r="AF91" i="263"/>
  <c r="AD91" i="263"/>
  <c r="AE91" i="263"/>
  <c r="AK91" i="263"/>
  <c r="AC91" i="263"/>
  <c r="AE13" i="264"/>
  <c r="AJ13" i="264"/>
  <c r="AF13" i="264"/>
  <c r="AD13" i="264"/>
  <c r="AK13" i="264"/>
  <c r="AC13" i="264"/>
  <c r="AT15" i="264"/>
  <c r="AQ11" i="264"/>
  <c r="AE14" i="264"/>
  <c r="AJ14" i="264"/>
  <c r="AF14" i="264"/>
  <c r="AD14" i="264"/>
  <c r="AK14" i="264"/>
  <c r="AC14" i="264"/>
  <c r="AJ24" i="264"/>
  <c r="AF24" i="264"/>
  <c r="AD24" i="264"/>
  <c r="AE24" i="264"/>
  <c r="AK24" i="264"/>
  <c r="AC24" i="264"/>
  <c r="AT26" i="264"/>
  <c r="AQ22" i="264"/>
  <c r="AE25" i="264"/>
  <c r="AJ25" i="264"/>
  <c r="AF25" i="264"/>
  <c r="AD25" i="264"/>
  <c r="AK25" i="264"/>
  <c r="AC25" i="264"/>
  <c r="AE35" i="264"/>
  <c r="AJ35" i="264"/>
  <c r="AF35" i="264"/>
  <c r="AD35" i="264"/>
  <c r="AK35" i="264"/>
  <c r="AC35" i="264"/>
  <c r="AT37" i="264"/>
  <c r="AQ33" i="264"/>
  <c r="AE36" i="264"/>
  <c r="AJ36" i="264"/>
  <c r="AF36" i="264"/>
  <c r="AD36" i="264"/>
  <c r="AK36" i="264"/>
  <c r="AC36" i="264"/>
  <c r="AE45" i="264"/>
  <c r="AJ45" i="264"/>
  <c r="AF45" i="264"/>
  <c r="AD45" i="264"/>
  <c r="AK45" i="264"/>
  <c r="AC45" i="264"/>
  <c r="AE47" i="264"/>
  <c r="AJ47" i="264"/>
  <c r="AF47" i="264"/>
  <c r="AD47" i="264"/>
  <c r="AK47" i="264"/>
  <c r="AC47" i="264"/>
  <c r="AE57" i="264"/>
  <c r="AJ57" i="264"/>
  <c r="AF57" i="264"/>
  <c r="AD57" i="264"/>
  <c r="AK57" i="264"/>
  <c r="AC57" i="264"/>
  <c r="AE59" i="264"/>
  <c r="AJ59" i="264"/>
  <c r="AF59" i="264"/>
  <c r="AD59" i="264"/>
  <c r="AK59" i="264"/>
  <c r="AC59" i="264"/>
  <c r="AJ68" i="264"/>
  <c r="AF68" i="264"/>
  <c r="AD68" i="264"/>
  <c r="AE68" i="264"/>
  <c r="AK68" i="264"/>
  <c r="AC68" i="264"/>
  <c r="AE70" i="264"/>
  <c r="AJ70" i="264"/>
  <c r="AF70" i="264"/>
  <c r="AD70" i="264"/>
  <c r="AK70" i="264"/>
  <c r="AC70" i="264"/>
  <c r="AE79" i="264"/>
  <c r="AJ79" i="264"/>
  <c r="AF79" i="264"/>
  <c r="AD79" i="264"/>
  <c r="AK79" i="264"/>
  <c r="AC79" i="264"/>
  <c r="AT80" i="264"/>
  <c r="AP77" i="264"/>
  <c r="AJ81" i="264"/>
  <c r="AF81" i="264"/>
  <c r="AD81" i="264"/>
  <c r="AE81" i="264"/>
  <c r="AK81" i="264"/>
  <c r="AC81" i="264"/>
  <c r="AJ89" i="264"/>
  <c r="AF89" i="264"/>
  <c r="AD89" i="264"/>
  <c r="AE89" i="264"/>
  <c r="AK89" i="264"/>
  <c r="AC89" i="264"/>
  <c r="AE91" i="264"/>
  <c r="AJ91" i="264"/>
  <c r="AF91" i="264"/>
  <c r="AD91" i="264"/>
  <c r="AK91" i="264"/>
  <c r="AC91" i="264"/>
  <c r="AJ13" i="265"/>
  <c r="AF13" i="265"/>
  <c r="AD13" i="265"/>
  <c r="AE13" i="265"/>
  <c r="AK13" i="265"/>
  <c r="AC13" i="265"/>
  <c r="AJ14" i="265"/>
  <c r="AF14" i="265"/>
  <c r="AD14" i="265"/>
  <c r="AE14" i="265"/>
  <c r="AK14" i="265"/>
  <c r="AC14" i="265"/>
  <c r="AT23" i="265"/>
  <c r="AN22" i="265"/>
  <c r="AE24" i="265"/>
  <c r="AJ24" i="265"/>
  <c r="AF24" i="265"/>
  <c r="AD24" i="265"/>
  <c r="AK24" i="265"/>
  <c r="AC24" i="265"/>
  <c r="AJ25" i="265"/>
  <c r="AF25" i="265"/>
  <c r="AD25" i="265"/>
  <c r="AE25" i="265"/>
  <c r="AK25" i="265"/>
  <c r="AC25" i="265"/>
  <c r="AJ35" i="265"/>
  <c r="AF35" i="265"/>
  <c r="AD35" i="265"/>
  <c r="AE35" i="265"/>
  <c r="AK35" i="265"/>
  <c r="AC35" i="265"/>
  <c r="AJ36" i="265"/>
  <c r="AF36" i="265"/>
  <c r="AD36" i="265"/>
  <c r="AE36" i="265"/>
  <c r="AK36" i="265"/>
  <c r="AC36" i="265"/>
  <c r="AJ45" i="265"/>
  <c r="AF45" i="265"/>
  <c r="AD45" i="265"/>
  <c r="AE45" i="265"/>
  <c r="AK45" i="265"/>
  <c r="AC45" i="265"/>
  <c r="AJ47" i="265"/>
  <c r="AF47" i="265"/>
  <c r="AD47" i="265"/>
  <c r="AE47" i="265"/>
  <c r="AK47" i="265"/>
  <c r="AC47" i="265"/>
  <c r="AJ57" i="265"/>
  <c r="AF57" i="265"/>
  <c r="AD57" i="265"/>
  <c r="AE57" i="265"/>
  <c r="AK57" i="265"/>
  <c r="AC57" i="265"/>
  <c r="AJ59" i="265"/>
  <c r="AF59" i="265"/>
  <c r="AD59" i="265"/>
  <c r="AE59" i="265"/>
  <c r="AK59" i="265"/>
  <c r="AC59" i="265"/>
  <c r="AE68" i="265"/>
  <c r="AJ68" i="265"/>
  <c r="AF68" i="265"/>
  <c r="AD68" i="265"/>
  <c r="AK68" i="265"/>
  <c r="AC68" i="265"/>
  <c r="AT69" i="265"/>
  <c r="AP66" i="265"/>
  <c r="AJ70" i="265"/>
  <c r="AF70" i="265"/>
  <c r="AD70" i="265"/>
  <c r="AE70" i="265"/>
  <c r="AK70" i="265"/>
  <c r="AC70" i="265"/>
  <c r="H37" i="261"/>
  <c r="AI46" i="261"/>
  <c r="H47" i="261"/>
  <c r="AI48" i="261"/>
  <c r="AI56" i="261"/>
  <c r="C58" i="261"/>
  <c r="AI58" i="261"/>
  <c r="AI68" i="261"/>
  <c r="H70" i="261"/>
  <c r="H80" i="261"/>
  <c r="AI81" i="261"/>
  <c r="AI89" i="261"/>
  <c r="AI90" i="261"/>
  <c r="C92" i="261"/>
  <c r="AI12" i="262"/>
  <c r="AI13" i="262"/>
  <c r="C14" i="262"/>
  <c r="AI14" i="262"/>
  <c r="C25" i="262"/>
  <c r="C26" i="262"/>
  <c r="AI34" i="262"/>
  <c r="AI35" i="262"/>
  <c r="C36" i="262"/>
  <c r="AI36" i="262"/>
  <c r="AI45" i="262"/>
  <c r="C47" i="262"/>
  <c r="AI57" i="262"/>
  <c r="C59" i="262"/>
  <c r="AI59" i="262"/>
  <c r="AI67" i="262"/>
  <c r="H69" i="262"/>
  <c r="AI79" i="262"/>
  <c r="C80" i="262"/>
  <c r="AI91" i="262"/>
  <c r="H92" i="262"/>
  <c r="H15" i="263"/>
  <c r="BP18" i="263"/>
  <c r="H25" i="263"/>
  <c r="H26" i="263"/>
  <c r="CQ26" i="263"/>
  <c r="H37" i="263"/>
  <c r="AI46" i="263"/>
  <c r="H47" i="263"/>
  <c r="AI48" i="263"/>
  <c r="C60" i="263"/>
  <c r="C58" i="263"/>
  <c r="AI56" i="263"/>
  <c r="AJ57" i="263"/>
  <c r="AF57" i="263"/>
  <c r="AD57" i="263"/>
  <c r="AE57" i="263"/>
  <c r="AK57" i="263"/>
  <c r="AC57" i="263"/>
  <c r="AE58" i="263"/>
  <c r="AJ58" i="263"/>
  <c r="AF58" i="263"/>
  <c r="AD58" i="263"/>
  <c r="AK58" i="263"/>
  <c r="AC58" i="263"/>
  <c r="AJ67" i="263"/>
  <c r="AF67" i="263"/>
  <c r="AD67" i="263"/>
  <c r="AE67" i="263"/>
  <c r="AK67" i="263"/>
  <c r="AC67" i="263"/>
  <c r="AE69" i="263"/>
  <c r="AJ69" i="263"/>
  <c r="AF69" i="263"/>
  <c r="AD69" i="263"/>
  <c r="AK69" i="263"/>
  <c r="AC69" i="263"/>
  <c r="AE78" i="263"/>
  <c r="AJ78" i="263"/>
  <c r="AF78" i="263"/>
  <c r="AD78" i="263"/>
  <c r="AK78" i="263"/>
  <c r="AC78" i="263"/>
  <c r="AJ80" i="263"/>
  <c r="AF80" i="263"/>
  <c r="AD80" i="263"/>
  <c r="AE80" i="263"/>
  <c r="AK80" i="263"/>
  <c r="AC80" i="263"/>
  <c r="AE90" i="263"/>
  <c r="AJ90" i="263"/>
  <c r="AF90" i="263"/>
  <c r="AD90" i="263"/>
  <c r="AK90" i="263"/>
  <c r="AC90" i="263"/>
  <c r="AE92" i="263"/>
  <c r="AJ92" i="263"/>
  <c r="AF92" i="263"/>
  <c r="AD92" i="263"/>
  <c r="AK92" i="263"/>
  <c r="AC92" i="263"/>
  <c r="AE12" i="264"/>
  <c r="AJ12" i="264"/>
  <c r="AF12" i="264"/>
  <c r="AD12" i="264"/>
  <c r="AK12" i="264"/>
  <c r="AC12" i="264"/>
  <c r="AE15" i="264"/>
  <c r="AJ15" i="264"/>
  <c r="AF15" i="264"/>
  <c r="AD15" i="264"/>
  <c r="AK15" i="264"/>
  <c r="AC15" i="264"/>
  <c r="AJ23" i="264"/>
  <c r="AF23" i="264"/>
  <c r="AD23" i="264"/>
  <c r="AE23" i="264"/>
  <c r="AK23" i="264"/>
  <c r="AC23" i="264"/>
  <c r="AT25" i="264"/>
  <c r="AP22" i="264"/>
  <c r="AE26" i="264"/>
  <c r="AJ26" i="264"/>
  <c r="AF26" i="264"/>
  <c r="AD26" i="264"/>
  <c r="AK26" i="264"/>
  <c r="AC26" i="264"/>
  <c r="CQ32" i="264"/>
  <c r="AE34" i="264"/>
  <c r="AJ34" i="264"/>
  <c r="AF34" i="264"/>
  <c r="AD34" i="264"/>
  <c r="AK34" i="264"/>
  <c r="AC34" i="264"/>
  <c r="AE37" i="264"/>
  <c r="AJ37" i="264"/>
  <c r="AF37" i="264"/>
  <c r="AD37" i="264"/>
  <c r="AK37" i="264"/>
  <c r="AC37" i="264"/>
  <c r="AJ46" i="264"/>
  <c r="AF46" i="264"/>
  <c r="AD46" i="264"/>
  <c r="AE46" i="264"/>
  <c r="AK46" i="264"/>
  <c r="AC46" i="264"/>
  <c r="AT47" i="264"/>
  <c r="AP44" i="264"/>
  <c r="AJ48" i="264"/>
  <c r="AF48" i="264"/>
  <c r="AD48" i="264"/>
  <c r="AE48" i="264"/>
  <c r="AK48" i="264"/>
  <c r="AC48" i="264"/>
  <c r="AJ56" i="264"/>
  <c r="AF56" i="264"/>
  <c r="AD56" i="264"/>
  <c r="AE56" i="264"/>
  <c r="AK56" i="264"/>
  <c r="AC56" i="264"/>
  <c r="AJ58" i="264"/>
  <c r="AF58" i="264"/>
  <c r="AD58" i="264"/>
  <c r="AE58" i="264"/>
  <c r="AK58" i="264"/>
  <c r="AC58" i="264"/>
  <c r="AE67" i="264"/>
  <c r="AJ67" i="264"/>
  <c r="AF67" i="264"/>
  <c r="AD67" i="264"/>
  <c r="AK67" i="264"/>
  <c r="AC67" i="264"/>
  <c r="AT70" i="264"/>
  <c r="AQ66" i="264"/>
  <c r="AJ69" i="264"/>
  <c r="AF69" i="264"/>
  <c r="AD69" i="264"/>
  <c r="AE69" i="264"/>
  <c r="AK69" i="264"/>
  <c r="AC69" i="264"/>
  <c r="AJ78" i="264"/>
  <c r="AF78" i="264"/>
  <c r="AD78" i="264"/>
  <c r="AE78" i="264"/>
  <c r="AK78" i="264"/>
  <c r="AC78" i="264"/>
  <c r="AE80" i="264"/>
  <c r="AJ80" i="264"/>
  <c r="AF80" i="264"/>
  <c r="AD80" i="264"/>
  <c r="AK80" i="264"/>
  <c r="AC80" i="264"/>
  <c r="AJ90" i="264"/>
  <c r="AF90" i="264"/>
  <c r="AD90" i="264"/>
  <c r="AE90" i="264"/>
  <c r="AK90" i="264"/>
  <c r="AC90" i="264"/>
  <c r="AJ92" i="264"/>
  <c r="AF92" i="264"/>
  <c r="AD92" i="264"/>
  <c r="AE92" i="264"/>
  <c r="AK92" i="264"/>
  <c r="AC92" i="264"/>
  <c r="AJ12" i="265"/>
  <c r="AF12" i="265"/>
  <c r="AD12" i="265"/>
  <c r="AE12" i="265"/>
  <c r="AK12" i="265"/>
  <c r="AC12" i="265"/>
  <c r="AJ15" i="265"/>
  <c r="AF15" i="265"/>
  <c r="AD15" i="265"/>
  <c r="AE15" i="265"/>
  <c r="AK15" i="265"/>
  <c r="AC15" i="265"/>
  <c r="AT24" i="265"/>
  <c r="AO22" i="265"/>
  <c r="AE23" i="265"/>
  <c r="AJ23" i="265"/>
  <c r="AF23" i="265"/>
  <c r="AD23" i="265"/>
  <c r="AK23" i="265"/>
  <c r="AC23" i="265"/>
  <c r="AJ26" i="265"/>
  <c r="AF26" i="265"/>
  <c r="AD26" i="265"/>
  <c r="AE26" i="265"/>
  <c r="AK26" i="265"/>
  <c r="AC26" i="265"/>
  <c r="CQ32" i="265"/>
  <c r="AJ34" i="265"/>
  <c r="AF34" i="265"/>
  <c r="AD34" i="265"/>
  <c r="AE34" i="265"/>
  <c r="AK34" i="265"/>
  <c r="AC34" i="265"/>
  <c r="AJ37" i="265"/>
  <c r="AF37" i="265"/>
  <c r="AD37" i="265"/>
  <c r="AE37" i="265"/>
  <c r="AK37" i="265"/>
  <c r="AC37" i="265"/>
  <c r="AE46" i="265"/>
  <c r="AJ46" i="265"/>
  <c r="AF46" i="265"/>
  <c r="AD46" i="265"/>
  <c r="AK46" i="265"/>
  <c r="AC46" i="265"/>
  <c r="AE48" i="265"/>
  <c r="AJ48" i="265"/>
  <c r="AF48" i="265"/>
  <c r="AD48" i="265"/>
  <c r="AK48" i="265"/>
  <c r="AC48" i="265"/>
  <c r="AE56" i="265"/>
  <c r="AJ56" i="265"/>
  <c r="AF56" i="265"/>
  <c r="AD56" i="265"/>
  <c r="AK56" i="265"/>
  <c r="AC56" i="265"/>
  <c r="AE58" i="265"/>
  <c r="AJ58" i="265"/>
  <c r="AF58" i="265"/>
  <c r="AD58" i="265"/>
  <c r="AK58" i="265"/>
  <c r="AC58" i="265"/>
  <c r="AJ67" i="265"/>
  <c r="AF67" i="265"/>
  <c r="AD67" i="265"/>
  <c r="AE67" i="265"/>
  <c r="AK67" i="265"/>
  <c r="AC67" i="265"/>
  <c r="AE69" i="265"/>
  <c r="AJ69" i="265"/>
  <c r="AF69" i="265"/>
  <c r="AD69" i="265"/>
  <c r="AK69" i="265"/>
  <c r="AC69" i="265"/>
  <c r="AE78" i="265"/>
  <c r="AJ78" i="265"/>
  <c r="AF78" i="265"/>
  <c r="AD78" i="265"/>
  <c r="AV78" i="265"/>
  <c r="AM78" i="265"/>
  <c r="H58" i="263"/>
  <c r="AI59" i="263"/>
  <c r="H60" i="263"/>
  <c r="AI67" i="263"/>
  <c r="H69" i="263"/>
  <c r="C70" i="263"/>
  <c r="AI70" i="263"/>
  <c r="C71" i="263"/>
  <c r="H72" i="263"/>
  <c r="AI79" i="263"/>
  <c r="C80" i="263"/>
  <c r="AI80" i="263"/>
  <c r="H81" i="263"/>
  <c r="C82" i="263"/>
  <c r="C83" i="263"/>
  <c r="C91" i="263"/>
  <c r="AI91" i="263"/>
  <c r="H92" i="263"/>
  <c r="H93" i="263"/>
  <c r="H94" i="263"/>
  <c r="H14" i="264"/>
  <c r="H15" i="264"/>
  <c r="H16" i="264"/>
  <c r="C17" i="264"/>
  <c r="BP18" i="264"/>
  <c r="AI23" i="264"/>
  <c r="AI24" i="264"/>
  <c r="H25" i="264"/>
  <c r="H26" i="264"/>
  <c r="CQ26" i="264"/>
  <c r="H27" i="264"/>
  <c r="H28" i="264"/>
  <c r="H36" i="264"/>
  <c r="H37" i="264"/>
  <c r="H38" i="264"/>
  <c r="C39" i="264"/>
  <c r="AI46" i="264"/>
  <c r="H47" i="264"/>
  <c r="C48" i="264"/>
  <c r="AI48" i="264"/>
  <c r="H49" i="264"/>
  <c r="H50" i="264"/>
  <c r="AI56" i="264"/>
  <c r="C58" i="264"/>
  <c r="AI58" i="264"/>
  <c r="H59" i="264"/>
  <c r="H61" i="264"/>
  <c r="AI68" i="264"/>
  <c r="C69" i="264"/>
  <c r="AI69" i="264"/>
  <c r="H70" i="264"/>
  <c r="H71" i="264"/>
  <c r="C72" i="264"/>
  <c r="AI78" i="264"/>
  <c r="H80" i="264"/>
  <c r="C81" i="264"/>
  <c r="AI81" i="264"/>
  <c r="H82" i="264"/>
  <c r="H83" i="264"/>
  <c r="AI89" i="264"/>
  <c r="AI90" i="264"/>
  <c r="H91" i="264"/>
  <c r="C92" i="264"/>
  <c r="AI92" i="264"/>
  <c r="C93" i="264"/>
  <c r="AI12" i="265"/>
  <c r="AI13" i="265"/>
  <c r="C14" i="265"/>
  <c r="AI14" i="265"/>
  <c r="C15" i="265"/>
  <c r="AI15" i="265"/>
  <c r="H17" i="265"/>
  <c r="C25" i="265"/>
  <c r="AI25" i="265"/>
  <c r="C26" i="265"/>
  <c r="AI26" i="265"/>
  <c r="C27" i="265"/>
  <c r="C28" i="265"/>
  <c r="AI34" i="265"/>
  <c r="AI35" i="265"/>
  <c r="C36" i="265"/>
  <c r="AI36" i="265"/>
  <c r="C37" i="265"/>
  <c r="AI37" i="265"/>
  <c r="H39" i="265"/>
  <c r="AI45" i="265"/>
  <c r="C47" i="265"/>
  <c r="AI47" i="265"/>
  <c r="H48" i="265"/>
  <c r="C50" i="265"/>
  <c r="AI57" i="265"/>
  <c r="H58" i="265"/>
  <c r="C59" i="265"/>
  <c r="AI59" i="265"/>
  <c r="H60" i="265"/>
  <c r="AI67" i="265"/>
  <c r="H69" i="265"/>
  <c r="C70" i="265"/>
  <c r="AI70" i="265"/>
  <c r="C71" i="265"/>
  <c r="H72" i="265"/>
  <c r="C81" i="265"/>
  <c r="C83" i="265"/>
  <c r="AI79" i="265"/>
  <c r="AJ80" i="265"/>
  <c r="AF80" i="265"/>
  <c r="AD80" i="265"/>
  <c r="AE80" i="265"/>
  <c r="AK80" i="265"/>
  <c r="AC80" i="265"/>
  <c r="AE90" i="265"/>
  <c r="AJ90" i="265"/>
  <c r="AF90" i="265"/>
  <c r="AD90" i="265"/>
  <c r="AK90" i="265"/>
  <c r="AC90" i="265"/>
  <c r="AE92" i="265"/>
  <c r="AJ92" i="265"/>
  <c r="AF92" i="265"/>
  <c r="AD92" i="265"/>
  <c r="AK92" i="265"/>
  <c r="AC92" i="265"/>
  <c r="AE12" i="266"/>
  <c r="AJ12" i="266"/>
  <c r="AF12" i="266"/>
  <c r="AD12" i="266"/>
  <c r="AK12" i="266"/>
  <c r="AC12" i="266"/>
  <c r="AE15" i="266"/>
  <c r="AJ15" i="266"/>
  <c r="AF15" i="266"/>
  <c r="AD15" i="266"/>
  <c r="AK15" i="266"/>
  <c r="AC15" i="266"/>
  <c r="AJ23" i="266"/>
  <c r="AF23" i="266"/>
  <c r="AD23" i="266"/>
  <c r="AE23" i="266"/>
  <c r="AK23" i="266"/>
  <c r="AC23" i="266"/>
  <c r="AT25" i="266"/>
  <c r="AP22" i="266"/>
  <c r="AE26" i="266"/>
  <c r="AJ26" i="266"/>
  <c r="AF26" i="266"/>
  <c r="AD26" i="266"/>
  <c r="AK26" i="266"/>
  <c r="AC26" i="266"/>
  <c r="CQ32" i="266"/>
  <c r="AE34" i="266"/>
  <c r="AJ34" i="266"/>
  <c r="AF34" i="266"/>
  <c r="AD34" i="266"/>
  <c r="AK34" i="266"/>
  <c r="AC34" i="266"/>
  <c r="AE37" i="266"/>
  <c r="AJ37" i="266"/>
  <c r="AF37" i="266"/>
  <c r="AD37" i="266"/>
  <c r="AK37" i="266"/>
  <c r="AC37" i="266"/>
  <c r="AJ46" i="266"/>
  <c r="AF46" i="266"/>
  <c r="AD46" i="266"/>
  <c r="AE46" i="266"/>
  <c r="AK46" i="266"/>
  <c r="AC46" i="266"/>
  <c r="AT47" i="266"/>
  <c r="AP44" i="266"/>
  <c r="AJ48" i="266"/>
  <c r="AF48" i="266"/>
  <c r="AD48" i="266"/>
  <c r="AE48" i="266"/>
  <c r="AK48" i="266"/>
  <c r="AC48" i="266"/>
  <c r="AJ56" i="266"/>
  <c r="AF56" i="266"/>
  <c r="AD56" i="266"/>
  <c r="AE56" i="266"/>
  <c r="AK56" i="266"/>
  <c r="AC56" i="266"/>
  <c r="AJ58" i="266"/>
  <c r="AF58" i="266"/>
  <c r="AD58" i="266"/>
  <c r="AE58" i="266"/>
  <c r="AK58" i="266"/>
  <c r="AC58" i="266"/>
  <c r="AE67" i="266"/>
  <c r="AJ67" i="266"/>
  <c r="AF67" i="266"/>
  <c r="AD67" i="266"/>
  <c r="AK67" i="266"/>
  <c r="AC67" i="266"/>
  <c r="AT70" i="266"/>
  <c r="AQ66" i="266"/>
  <c r="AJ69" i="266"/>
  <c r="AF69" i="266"/>
  <c r="AD69" i="266"/>
  <c r="AE69" i="266"/>
  <c r="AK69" i="266"/>
  <c r="AC69" i="266"/>
  <c r="AJ78" i="266"/>
  <c r="AF78" i="266"/>
  <c r="AD78" i="266"/>
  <c r="AE78" i="266"/>
  <c r="AK78" i="266"/>
  <c r="AC78" i="266"/>
  <c r="AE80" i="266"/>
  <c r="AJ80" i="266"/>
  <c r="AF80" i="266"/>
  <c r="AD80" i="266"/>
  <c r="AK80" i="266"/>
  <c r="AC80" i="266"/>
  <c r="AJ90" i="266"/>
  <c r="AF90" i="266"/>
  <c r="AD90" i="266"/>
  <c r="AE90" i="266"/>
  <c r="AK90" i="266"/>
  <c r="AC90" i="266"/>
  <c r="AI58" i="263"/>
  <c r="AI68" i="263"/>
  <c r="H70" i="263"/>
  <c r="H80" i="263"/>
  <c r="AI81" i="263"/>
  <c r="AI89" i="263"/>
  <c r="AI90" i="263"/>
  <c r="C92" i="263"/>
  <c r="AI12" i="264"/>
  <c r="AI13" i="264"/>
  <c r="C14" i="264"/>
  <c r="AI14" i="264"/>
  <c r="C25" i="264"/>
  <c r="C26" i="264"/>
  <c r="AI34" i="264"/>
  <c r="AI35" i="264"/>
  <c r="C36" i="264"/>
  <c r="AI36" i="264"/>
  <c r="AI45" i="264"/>
  <c r="C47" i="264"/>
  <c r="AI57" i="264"/>
  <c r="C59" i="264"/>
  <c r="AI59" i="264"/>
  <c r="AI67" i="264"/>
  <c r="H69" i="264"/>
  <c r="AI79" i="264"/>
  <c r="C80" i="264"/>
  <c r="AI91" i="264"/>
  <c r="H92" i="264"/>
  <c r="H15" i="265"/>
  <c r="BP18" i="265"/>
  <c r="H25" i="265"/>
  <c r="H26" i="265"/>
  <c r="CQ26" i="265"/>
  <c r="H37" i="265"/>
  <c r="AI46" i="265"/>
  <c r="H47" i="265"/>
  <c r="AI48" i="265"/>
  <c r="AI56" i="265"/>
  <c r="C58" i="265"/>
  <c r="AI58" i="265"/>
  <c r="AI68" i="265"/>
  <c r="H70" i="265"/>
  <c r="C82" i="265"/>
  <c r="C80" i="265"/>
  <c r="AJ79" i="265"/>
  <c r="AF79" i="265"/>
  <c r="AD79" i="265"/>
  <c r="AE79" i="265"/>
  <c r="AK79" i="265"/>
  <c r="AC79" i="265"/>
  <c r="AC78" i="265"/>
  <c r="AI78" i="265"/>
  <c r="AE81" i="265"/>
  <c r="AJ81" i="265"/>
  <c r="AF81" i="265"/>
  <c r="AD81" i="265"/>
  <c r="AK81" i="265"/>
  <c r="AC81" i="265"/>
  <c r="AE89" i="265"/>
  <c r="AJ89" i="265"/>
  <c r="AF89" i="265"/>
  <c r="AD89" i="265"/>
  <c r="AK89" i="265"/>
  <c r="AC89" i="265"/>
  <c r="AT92" i="265"/>
  <c r="AQ88" i="265"/>
  <c r="AJ91" i="265"/>
  <c r="AF91" i="265"/>
  <c r="AD91" i="265"/>
  <c r="AE91" i="265"/>
  <c r="AK91" i="265"/>
  <c r="AC91" i="265"/>
  <c r="AE13" i="266"/>
  <c r="AJ13" i="266"/>
  <c r="AF13" i="266"/>
  <c r="AD13" i="266"/>
  <c r="AK13" i="266"/>
  <c r="AC13" i="266"/>
  <c r="AT15" i="266"/>
  <c r="AQ11" i="266"/>
  <c r="AE14" i="266"/>
  <c r="AJ14" i="266"/>
  <c r="AF14" i="266"/>
  <c r="AD14" i="266"/>
  <c r="AK14" i="266"/>
  <c r="AC14" i="266"/>
  <c r="AJ24" i="266"/>
  <c r="AF24" i="266"/>
  <c r="AD24" i="266"/>
  <c r="AE24" i="266"/>
  <c r="AK24" i="266"/>
  <c r="AC24" i="266"/>
  <c r="AT26" i="266"/>
  <c r="AQ22" i="266"/>
  <c r="AE25" i="266"/>
  <c r="AJ25" i="266"/>
  <c r="AF25" i="266"/>
  <c r="AD25" i="266"/>
  <c r="AK25" i="266"/>
  <c r="AC25" i="266"/>
  <c r="AE35" i="266"/>
  <c r="AJ35" i="266"/>
  <c r="AF35" i="266"/>
  <c r="AD35" i="266"/>
  <c r="AK35" i="266"/>
  <c r="AC35" i="266"/>
  <c r="AT37" i="266"/>
  <c r="AQ33" i="266"/>
  <c r="AE36" i="266"/>
  <c r="AJ36" i="266"/>
  <c r="AF36" i="266"/>
  <c r="AD36" i="266"/>
  <c r="AK36" i="266"/>
  <c r="AC36" i="266"/>
  <c r="AE45" i="266"/>
  <c r="AJ45" i="266"/>
  <c r="AF45" i="266"/>
  <c r="AD45" i="266"/>
  <c r="AK45" i="266"/>
  <c r="AC45" i="266"/>
  <c r="AE47" i="266"/>
  <c r="AJ47" i="266"/>
  <c r="AF47" i="266"/>
  <c r="AD47" i="266"/>
  <c r="AK47" i="266"/>
  <c r="AC47" i="266"/>
  <c r="AE57" i="266"/>
  <c r="AJ57" i="266"/>
  <c r="AF57" i="266"/>
  <c r="AD57" i="266"/>
  <c r="AK57" i="266"/>
  <c r="AC57" i="266"/>
  <c r="AE59" i="266"/>
  <c r="AJ59" i="266"/>
  <c r="AF59" i="266"/>
  <c r="AD59" i="266"/>
  <c r="AK59" i="266"/>
  <c r="AC59" i="266"/>
  <c r="AJ68" i="266"/>
  <c r="AF68" i="266"/>
  <c r="AD68" i="266"/>
  <c r="AE68" i="266"/>
  <c r="AK68" i="266"/>
  <c r="AC68" i="266"/>
  <c r="AE70" i="266"/>
  <c r="AJ70" i="266"/>
  <c r="AF70" i="266"/>
  <c r="AD70" i="266"/>
  <c r="AK70" i="266"/>
  <c r="AC70" i="266"/>
  <c r="AE79" i="266"/>
  <c r="AJ79" i="266"/>
  <c r="AF79" i="266"/>
  <c r="AD79" i="266"/>
  <c r="AK79" i="266"/>
  <c r="AC79" i="266"/>
  <c r="AT80" i="266"/>
  <c r="AP77" i="266"/>
  <c r="AJ81" i="266"/>
  <c r="AF81" i="266"/>
  <c r="AD81" i="266"/>
  <c r="AE81" i="266"/>
  <c r="AK81" i="266"/>
  <c r="AC81" i="266"/>
  <c r="AJ89" i="266"/>
  <c r="AF89" i="266"/>
  <c r="AD89" i="266"/>
  <c r="AE89" i="266"/>
  <c r="AK89" i="266"/>
  <c r="AC89" i="266"/>
  <c r="AI80" i="265"/>
  <c r="H81" i="265"/>
  <c r="C91" i="265"/>
  <c r="AI91" i="265"/>
  <c r="H92" i="265"/>
  <c r="H93" i="265"/>
  <c r="H94" i="265"/>
  <c r="H14" i="266"/>
  <c r="H15" i="266"/>
  <c r="H16" i="266"/>
  <c r="C17" i="266"/>
  <c r="AI23" i="266"/>
  <c r="AI24" i="266"/>
  <c r="H25" i="266"/>
  <c r="H26" i="266"/>
  <c r="CQ26" i="266"/>
  <c r="H27" i="266"/>
  <c r="H28" i="266"/>
  <c r="H36" i="266"/>
  <c r="H37" i="266"/>
  <c r="H38" i="266"/>
  <c r="C39" i="266"/>
  <c r="AI46" i="266"/>
  <c r="H47" i="266"/>
  <c r="C48" i="266"/>
  <c r="AI48" i="266"/>
  <c r="H49" i="266"/>
  <c r="H50" i="266"/>
  <c r="AI56" i="266"/>
  <c r="C58" i="266"/>
  <c r="AI58" i="266"/>
  <c r="H59" i="266"/>
  <c r="H61" i="266"/>
  <c r="AI68" i="266"/>
  <c r="C69" i="266"/>
  <c r="AI69" i="266"/>
  <c r="H70" i="266"/>
  <c r="H71" i="266"/>
  <c r="C72" i="266"/>
  <c r="AI78" i="266"/>
  <c r="H80" i="266"/>
  <c r="C81" i="266"/>
  <c r="AI81" i="266"/>
  <c r="H82" i="266"/>
  <c r="H83" i="266"/>
  <c r="C93" i="266"/>
  <c r="C91" i="266"/>
  <c r="AI89" i="266"/>
  <c r="H91" i="266"/>
  <c r="H94" i="266"/>
  <c r="AI91" i="266"/>
  <c r="AE92" i="266"/>
  <c r="AJ92" i="266"/>
  <c r="AF92" i="266"/>
  <c r="AD92" i="266"/>
  <c r="AK92" i="266"/>
  <c r="AC92" i="266"/>
  <c r="AE12" i="267"/>
  <c r="AJ12" i="267"/>
  <c r="AF12" i="267"/>
  <c r="AD12" i="267"/>
  <c r="AK12" i="267"/>
  <c r="AC12" i="267"/>
  <c r="AE15" i="267"/>
  <c r="AJ15" i="267"/>
  <c r="AF15" i="267"/>
  <c r="AD15" i="267"/>
  <c r="AK15" i="267"/>
  <c r="AC15" i="267"/>
  <c r="AJ23" i="267"/>
  <c r="AF23" i="267"/>
  <c r="AD23" i="267"/>
  <c r="AE23" i="267"/>
  <c r="AK23" i="267"/>
  <c r="AC23" i="267"/>
  <c r="AT25" i="267"/>
  <c r="AP22" i="267"/>
  <c r="AE26" i="267"/>
  <c r="AJ26" i="267"/>
  <c r="AF26" i="267"/>
  <c r="AD26" i="267"/>
  <c r="AK26" i="267"/>
  <c r="AC26" i="267"/>
  <c r="CQ32" i="267"/>
  <c r="AE34" i="267"/>
  <c r="AJ34" i="267"/>
  <c r="AF34" i="267"/>
  <c r="AD34" i="267"/>
  <c r="AK34" i="267"/>
  <c r="AC34" i="267"/>
  <c r="AE37" i="267"/>
  <c r="AJ37" i="267"/>
  <c r="AF37" i="267"/>
  <c r="AD37" i="267"/>
  <c r="AK37" i="267"/>
  <c r="AC37" i="267"/>
  <c r="AJ46" i="267"/>
  <c r="AF46" i="267"/>
  <c r="AD46" i="267"/>
  <c r="AE46" i="267"/>
  <c r="AK46" i="267"/>
  <c r="AC46" i="267"/>
  <c r="AT47" i="267"/>
  <c r="AP44" i="267"/>
  <c r="AJ48" i="267"/>
  <c r="AF48" i="267"/>
  <c r="AD48" i="267"/>
  <c r="AE48" i="267"/>
  <c r="AK48" i="267"/>
  <c r="AC48" i="267"/>
  <c r="AJ56" i="267"/>
  <c r="AF56" i="267"/>
  <c r="AD56" i="267"/>
  <c r="AE56" i="267"/>
  <c r="AK56" i="267"/>
  <c r="AC56" i="267"/>
  <c r="AJ58" i="267"/>
  <c r="AF58" i="267"/>
  <c r="AD58" i="267"/>
  <c r="AE58" i="267"/>
  <c r="AK58" i="267"/>
  <c r="AC58" i="267"/>
  <c r="AE67" i="267"/>
  <c r="AJ67" i="267"/>
  <c r="AF67" i="267"/>
  <c r="AD67" i="267"/>
  <c r="AK67" i="267"/>
  <c r="AC67" i="267"/>
  <c r="AT70" i="267"/>
  <c r="AQ66" i="267"/>
  <c r="AJ69" i="267"/>
  <c r="AF69" i="267"/>
  <c r="AD69" i="267"/>
  <c r="AE69" i="267"/>
  <c r="AK69" i="267"/>
  <c r="AC69" i="267"/>
  <c r="AJ78" i="267"/>
  <c r="AF78" i="267"/>
  <c r="AD78" i="267"/>
  <c r="AE78" i="267"/>
  <c r="AK78" i="267"/>
  <c r="AC78" i="267"/>
  <c r="AE80" i="267"/>
  <c r="AJ80" i="267"/>
  <c r="AF80" i="267"/>
  <c r="AD80" i="267"/>
  <c r="AK80" i="267"/>
  <c r="AC80" i="267"/>
  <c r="AJ90" i="267"/>
  <c r="AF90" i="267"/>
  <c r="AD90" i="267"/>
  <c r="AE90" i="267"/>
  <c r="AK90" i="267"/>
  <c r="AC90" i="267"/>
  <c r="AJ92" i="267"/>
  <c r="AF92" i="267"/>
  <c r="AD92" i="267"/>
  <c r="AE92" i="267"/>
  <c r="AK92" i="267"/>
  <c r="AC92" i="267"/>
  <c r="AO11" i="268"/>
  <c r="AT13" i="268"/>
  <c r="AJ12" i="268"/>
  <c r="AF12" i="268"/>
  <c r="AD12" i="268"/>
  <c r="AE12" i="268"/>
  <c r="AK12" i="268"/>
  <c r="AC12" i="268"/>
  <c r="H80" i="265"/>
  <c r="AI81" i="265"/>
  <c r="AI89" i="265"/>
  <c r="AI90" i="265"/>
  <c r="C92" i="265"/>
  <c r="AI12" i="266"/>
  <c r="AI13" i="266"/>
  <c r="C14" i="266"/>
  <c r="AI14" i="266"/>
  <c r="C25" i="266"/>
  <c r="C26" i="266"/>
  <c r="AI34" i="266"/>
  <c r="AI35" i="266"/>
  <c r="C36" i="266"/>
  <c r="AI36" i="266"/>
  <c r="AI45" i="266"/>
  <c r="C47" i="266"/>
  <c r="AI57" i="266"/>
  <c r="C59" i="266"/>
  <c r="AI59" i="266"/>
  <c r="AI67" i="266"/>
  <c r="H69" i="266"/>
  <c r="AI79" i="266"/>
  <c r="C80" i="266"/>
  <c r="C94" i="266"/>
  <c r="C92" i="266"/>
  <c r="AI90" i="266"/>
  <c r="AI92" i="266"/>
  <c r="H93" i="266"/>
  <c r="H92" i="266"/>
  <c r="AJ91" i="266"/>
  <c r="AF91" i="266"/>
  <c r="AD91" i="266"/>
  <c r="AE91" i="266"/>
  <c r="AK91" i="266"/>
  <c r="AC91" i="266"/>
  <c r="AE13" i="267"/>
  <c r="AJ13" i="267"/>
  <c r="AF13" i="267"/>
  <c r="AD13" i="267"/>
  <c r="AK13" i="267"/>
  <c r="AC13" i="267"/>
  <c r="AT15" i="267"/>
  <c r="AQ11" i="267"/>
  <c r="AE14" i="267"/>
  <c r="AJ14" i="267"/>
  <c r="AF14" i="267"/>
  <c r="AD14" i="267"/>
  <c r="AK14" i="267"/>
  <c r="AC14" i="267"/>
  <c r="AJ24" i="267"/>
  <c r="AF24" i="267"/>
  <c r="AD24" i="267"/>
  <c r="AE24" i="267"/>
  <c r="AK24" i="267"/>
  <c r="AC24" i="267"/>
  <c r="AT26" i="267"/>
  <c r="AQ22" i="267"/>
  <c r="AE25" i="267"/>
  <c r="AJ25" i="267"/>
  <c r="AF25" i="267"/>
  <c r="AD25" i="267"/>
  <c r="AK25" i="267"/>
  <c r="AC25" i="267"/>
  <c r="AE35" i="267"/>
  <c r="AJ35" i="267"/>
  <c r="AF35" i="267"/>
  <c r="AD35" i="267"/>
  <c r="AK35" i="267"/>
  <c r="AC35" i="267"/>
  <c r="AT37" i="267"/>
  <c r="AQ33" i="267"/>
  <c r="AE36" i="267"/>
  <c r="AJ36" i="267"/>
  <c r="AF36" i="267"/>
  <c r="AD36" i="267"/>
  <c r="AK36" i="267"/>
  <c r="AC36" i="267"/>
  <c r="AE45" i="267"/>
  <c r="AJ45" i="267"/>
  <c r="AF45" i="267"/>
  <c r="AD45" i="267"/>
  <c r="AK45" i="267"/>
  <c r="AC45" i="267"/>
  <c r="AE47" i="267"/>
  <c r="AJ47" i="267"/>
  <c r="AF47" i="267"/>
  <c r="AD47" i="267"/>
  <c r="AK47" i="267"/>
  <c r="AC47" i="267"/>
  <c r="AE57" i="267"/>
  <c r="AJ57" i="267"/>
  <c r="AF57" i="267"/>
  <c r="AD57" i="267"/>
  <c r="AK57" i="267"/>
  <c r="AC57" i="267"/>
  <c r="AE59" i="267"/>
  <c r="AJ59" i="267"/>
  <c r="AF59" i="267"/>
  <c r="AD59" i="267"/>
  <c r="AK59" i="267"/>
  <c r="AC59" i="267"/>
  <c r="AJ68" i="267"/>
  <c r="AF68" i="267"/>
  <c r="AD68" i="267"/>
  <c r="AE68" i="267"/>
  <c r="AK68" i="267"/>
  <c r="AC68" i="267"/>
  <c r="AE70" i="267"/>
  <c r="AJ70" i="267"/>
  <c r="AF70" i="267"/>
  <c r="AD70" i="267"/>
  <c r="AK70" i="267"/>
  <c r="AC70" i="267"/>
  <c r="AE79" i="267"/>
  <c r="AJ79" i="267"/>
  <c r="AF79" i="267"/>
  <c r="AD79" i="267"/>
  <c r="AK79" i="267"/>
  <c r="AC79" i="267"/>
  <c r="AT80" i="267"/>
  <c r="AP77" i="267"/>
  <c r="AJ81" i="267"/>
  <c r="AF81" i="267"/>
  <c r="AD81" i="267"/>
  <c r="AE81" i="267"/>
  <c r="AK81" i="267"/>
  <c r="AC81" i="267"/>
  <c r="AJ89" i="267"/>
  <c r="AF89" i="267"/>
  <c r="AD89" i="267"/>
  <c r="AE89" i="267"/>
  <c r="AK89" i="267"/>
  <c r="AC89" i="267"/>
  <c r="AE91" i="267"/>
  <c r="AJ91" i="267"/>
  <c r="AF91" i="267"/>
  <c r="AD91" i="267"/>
  <c r="AK91" i="267"/>
  <c r="AC91" i="267"/>
  <c r="AJ13" i="268"/>
  <c r="AF13" i="268"/>
  <c r="AD13" i="268"/>
  <c r="AE13" i="268"/>
  <c r="AK13" i="268"/>
  <c r="AC13" i="268"/>
  <c r="H14" i="267"/>
  <c r="H15" i="267"/>
  <c r="H16" i="267"/>
  <c r="C17" i="267"/>
  <c r="BP18" i="267"/>
  <c r="AI23" i="267"/>
  <c r="AI24" i="267"/>
  <c r="H25" i="267"/>
  <c r="H26" i="267"/>
  <c r="CQ26" i="267"/>
  <c r="H27" i="267"/>
  <c r="H28" i="267"/>
  <c r="H36" i="267"/>
  <c r="H37" i="267"/>
  <c r="H38" i="267"/>
  <c r="C39" i="267"/>
  <c r="AI46" i="267"/>
  <c r="H47" i="267"/>
  <c r="C48" i="267"/>
  <c r="AI48" i="267"/>
  <c r="H49" i="267"/>
  <c r="H50" i="267"/>
  <c r="AI56" i="267"/>
  <c r="C58" i="267"/>
  <c r="AI58" i="267"/>
  <c r="H59" i="267"/>
  <c r="H61" i="267"/>
  <c r="AI68" i="267"/>
  <c r="C69" i="267"/>
  <c r="AI69" i="267"/>
  <c r="H70" i="267"/>
  <c r="H71" i="267"/>
  <c r="C72" i="267"/>
  <c r="AI78" i="267"/>
  <c r="H80" i="267"/>
  <c r="C81" i="267"/>
  <c r="AI81" i="267"/>
  <c r="H82" i="267"/>
  <c r="H83" i="267"/>
  <c r="AI89" i="267"/>
  <c r="AI90" i="267"/>
  <c r="H91" i="267"/>
  <c r="C92" i="267"/>
  <c r="AI92" i="267"/>
  <c r="C93" i="267"/>
  <c r="C16" i="268"/>
  <c r="C14" i="268"/>
  <c r="AI12" i="268"/>
  <c r="BP18" i="268"/>
  <c r="H14" i="268"/>
  <c r="H17" i="268"/>
  <c r="AI14" i="268"/>
  <c r="AJ15" i="268"/>
  <c r="AF15" i="268"/>
  <c r="AD15" i="268"/>
  <c r="AE15" i="268"/>
  <c r="AK15" i="268"/>
  <c r="AC15" i="268"/>
  <c r="AT24" i="268"/>
  <c r="AO22" i="268"/>
  <c r="AE23" i="268"/>
  <c r="AJ23" i="268"/>
  <c r="AF23" i="268"/>
  <c r="AD23" i="268"/>
  <c r="AK23" i="268"/>
  <c r="AC23" i="268"/>
  <c r="AJ26" i="268"/>
  <c r="AF26" i="268"/>
  <c r="AD26" i="268"/>
  <c r="AE26" i="268"/>
  <c r="AK26" i="268"/>
  <c r="AC26" i="268"/>
  <c r="CQ32" i="268"/>
  <c r="AJ34" i="268"/>
  <c r="AF34" i="268"/>
  <c r="AD34" i="268"/>
  <c r="AE34" i="268"/>
  <c r="AK34" i="268"/>
  <c r="AC34" i="268"/>
  <c r="AJ37" i="268"/>
  <c r="AF37" i="268"/>
  <c r="AD37" i="268"/>
  <c r="AE37" i="268"/>
  <c r="AK37" i="268"/>
  <c r="AC37" i="268"/>
  <c r="AE46" i="268"/>
  <c r="AJ46" i="268"/>
  <c r="AF46" i="268"/>
  <c r="AD46" i="268"/>
  <c r="AK46" i="268"/>
  <c r="AC46" i="268"/>
  <c r="AE48" i="268"/>
  <c r="AJ48" i="268"/>
  <c r="AF48" i="268"/>
  <c r="AD48" i="268"/>
  <c r="AK48" i="268"/>
  <c r="AC48" i="268"/>
  <c r="AE56" i="268"/>
  <c r="AJ56" i="268"/>
  <c r="AF56" i="268"/>
  <c r="AD56" i="268"/>
  <c r="AK56" i="268"/>
  <c r="AC56" i="268"/>
  <c r="AE58" i="268"/>
  <c r="AJ58" i="268"/>
  <c r="AF58" i="268"/>
  <c r="AD58" i="268"/>
  <c r="AK58" i="268"/>
  <c r="AC58" i="268"/>
  <c r="AI12" i="267"/>
  <c r="AI13" i="267"/>
  <c r="C14" i="267"/>
  <c r="AI14" i="267"/>
  <c r="C25" i="267"/>
  <c r="C26" i="267"/>
  <c r="AI34" i="267"/>
  <c r="AI35" i="267"/>
  <c r="C36" i="267"/>
  <c r="AI36" i="267"/>
  <c r="AI45" i="267"/>
  <c r="C47" i="267"/>
  <c r="AI57" i="267"/>
  <c r="C59" i="267"/>
  <c r="AI59" i="267"/>
  <c r="AI67" i="267"/>
  <c r="H69" i="267"/>
  <c r="AI79" i="267"/>
  <c r="C80" i="267"/>
  <c r="AI91" i="267"/>
  <c r="H92" i="267"/>
  <c r="C17" i="268"/>
  <c r="C15" i="268"/>
  <c r="H16" i="268"/>
  <c r="H15" i="268"/>
  <c r="AI15" i="268"/>
  <c r="AJ14" i="268"/>
  <c r="AF14" i="268"/>
  <c r="AD14" i="268"/>
  <c r="AE14" i="268"/>
  <c r="AK14" i="268"/>
  <c r="AC14" i="268"/>
  <c r="AT23" i="268"/>
  <c r="AN22" i="268"/>
  <c r="AE24" i="268"/>
  <c r="AJ24" i="268"/>
  <c r="AF24" i="268"/>
  <c r="AD24" i="268"/>
  <c r="AK24" i="268"/>
  <c r="AC24" i="268"/>
  <c r="AJ25" i="268"/>
  <c r="AF25" i="268"/>
  <c r="AD25" i="268"/>
  <c r="AE25" i="268"/>
  <c r="AK25" i="268"/>
  <c r="AC25" i="268"/>
  <c r="AJ35" i="268"/>
  <c r="AF35" i="268"/>
  <c r="AD35" i="268"/>
  <c r="AE35" i="268"/>
  <c r="AK35" i="268"/>
  <c r="AC35" i="268"/>
  <c r="AJ36" i="268"/>
  <c r="AF36" i="268"/>
  <c r="AD36" i="268"/>
  <c r="AE36" i="268"/>
  <c r="AK36" i="268"/>
  <c r="AC36" i="268"/>
  <c r="AJ45" i="268"/>
  <c r="AF45" i="268"/>
  <c r="AD45" i="268"/>
  <c r="AE45" i="268"/>
  <c r="AK45" i="268"/>
  <c r="AC45" i="268"/>
  <c r="AJ47" i="268"/>
  <c r="AF47" i="268"/>
  <c r="AD47" i="268"/>
  <c r="AE47" i="268"/>
  <c r="AK47" i="268"/>
  <c r="AC47" i="268"/>
  <c r="AJ57" i="268"/>
  <c r="AF57" i="268"/>
  <c r="AD57" i="268"/>
  <c r="AE57" i="268"/>
  <c r="AK57" i="268"/>
  <c r="AC57" i="268"/>
  <c r="AJ59" i="268"/>
  <c r="AF59" i="268"/>
  <c r="AD59" i="268"/>
  <c r="AE59" i="268"/>
  <c r="AK59" i="268"/>
  <c r="AC59" i="268"/>
  <c r="C25" i="268"/>
  <c r="AI25" i="268"/>
  <c r="C26" i="268"/>
  <c r="AI26" i="268"/>
  <c r="C27" i="268"/>
  <c r="C28" i="268"/>
  <c r="AI34" i="268"/>
  <c r="AI35" i="268"/>
  <c r="C36" i="268"/>
  <c r="AI36" i="268"/>
  <c r="C37" i="268"/>
  <c r="AI37" i="268"/>
  <c r="H39" i="268"/>
  <c r="AI45" i="268"/>
  <c r="C47" i="268"/>
  <c r="AI47" i="268"/>
  <c r="H48" i="268"/>
  <c r="C50" i="268"/>
  <c r="AI57" i="268"/>
  <c r="H58" i="268"/>
  <c r="C59" i="268"/>
  <c r="AI59" i="268"/>
  <c r="H60" i="268"/>
  <c r="AE67" i="268"/>
  <c r="AJ67" i="268"/>
  <c r="AF67" i="268"/>
  <c r="AD67" i="268"/>
  <c r="AK67" i="268"/>
  <c r="AC67" i="268"/>
  <c r="AT70" i="268"/>
  <c r="AQ66" i="268"/>
  <c r="AJ69" i="268"/>
  <c r="AF69" i="268"/>
  <c r="AD69" i="268"/>
  <c r="AE69" i="268"/>
  <c r="AK69" i="268"/>
  <c r="AC69" i="268"/>
  <c r="AJ78" i="268"/>
  <c r="AF78" i="268"/>
  <c r="AD78" i="268"/>
  <c r="AE78" i="268"/>
  <c r="AK78" i="268"/>
  <c r="AC78" i="268"/>
  <c r="AE80" i="268"/>
  <c r="AJ80" i="268"/>
  <c r="AF80" i="268"/>
  <c r="AD80" i="268"/>
  <c r="AK80" i="268"/>
  <c r="AC80" i="268"/>
  <c r="AJ90" i="268"/>
  <c r="AF90" i="268"/>
  <c r="AD90" i="268"/>
  <c r="AE90" i="268"/>
  <c r="AK90" i="268"/>
  <c r="AC90" i="268"/>
  <c r="AJ92" i="268"/>
  <c r="AF92" i="268"/>
  <c r="AD92" i="268"/>
  <c r="AE92" i="268"/>
  <c r="AK92" i="268"/>
  <c r="AC92" i="268"/>
  <c r="AJ12" i="269"/>
  <c r="AF12" i="269"/>
  <c r="AD12" i="269"/>
  <c r="AE12" i="269"/>
  <c r="AK12" i="269"/>
  <c r="AC12" i="269"/>
  <c r="AJ15" i="269"/>
  <c r="AF15" i="269"/>
  <c r="AD15" i="269"/>
  <c r="AE15" i="269"/>
  <c r="AK15" i="269"/>
  <c r="AC15" i="269"/>
  <c r="AE23" i="269"/>
  <c r="AJ23" i="269"/>
  <c r="AF23" i="269"/>
  <c r="AD23" i="269"/>
  <c r="AK23" i="269"/>
  <c r="AC23" i="269"/>
  <c r="H25" i="268"/>
  <c r="H26" i="268"/>
  <c r="CQ26" i="268"/>
  <c r="H37" i="268"/>
  <c r="AI46" i="268"/>
  <c r="H47" i="268"/>
  <c r="AI48" i="268"/>
  <c r="AI56" i="268"/>
  <c r="C58" i="268"/>
  <c r="AI58" i="268"/>
  <c r="AJ68" i="268"/>
  <c r="AF68" i="268"/>
  <c r="AD68" i="268"/>
  <c r="AE68" i="268"/>
  <c r="AK68" i="268"/>
  <c r="AC68" i="268"/>
  <c r="AE70" i="268"/>
  <c r="AJ70" i="268"/>
  <c r="AF70" i="268"/>
  <c r="AD70" i="268"/>
  <c r="AK70" i="268"/>
  <c r="AC70" i="268"/>
  <c r="AE79" i="268"/>
  <c r="AJ79" i="268"/>
  <c r="AF79" i="268"/>
  <c r="AD79" i="268"/>
  <c r="AK79" i="268"/>
  <c r="AC79" i="268"/>
  <c r="AT80" i="268"/>
  <c r="AP77" i="268"/>
  <c r="AJ81" i="268"/>
  <c r="AF81" i="268"/>
  <c r="AD81" i="268"/>
  <c r="AE81" i="268"/>
  <c r="AK81" i="268"/>
  <c r="AC81" i="268"/>
  <c r="AJ89" i="268"/>
  <c r="AF89" i="268"/>
  <c r="AD89" i="268"/>
  <c r="AE89" i="268"/>
  <c r="AK89" i="268"/>
  <c r="AC89" i="268"/>
  <c r="AE91" i="268"/>
  <c r="AJ91" i="268"/>
  <c r="AF91" i="268"/>
  <c r="AD91" i="268"/>
  <c r="AK91" i="268"/>
  <c r="AC91" i="268"/>
  <c r="AJ13" i="269"/>
  <c r="AF13" i="269"/>
  <c r="AD13" i="269"/>
  <c r="AE13" i="269"/>
  <c r="AK13" i="269"/>
  <c r="AC13" i="269"/>
  <c r="AJ14" i="269"/>
  <c r="AF14" i="269"/>
  <c r="AD14" i="269"/>
  <c r="AE14" i="269"/>
  <c r="AK14" i="269"/>
  <c r="AC14" i="269"/>
  <c r="AE24" i="269"/>
  <c r="AJ24" i="269"/>
  <c r="AF24" i="269"/>
  <c r="AD24" i="269"/>
  <c r="AK24" i="269"/>
  <c r="AC24" i="269"/>
  <c r="AE25" i="269"/>
  <c r="AJ25" i="269"/>
  <c r="AF25" i="269"/>
  <c r="AD25" i="269"/>
  <c r="AI68" i="268"/>
  <c r="C69" i="268"/>
  <c r="AI69" i="268"/>
  <c r="H70" i="268"/>
  <c r="H71" i="268"/>
  <c r="C72" i="268"/>
  <c r="AI78" i="268"/>
  <c r="H80" i="268"/>
  <c r="C81" i="268"/>
  <c r="AI81" i="268"/>
  <c r="H82" i="268"/>
  <c r="H83" i="268"/>
  <c r="AI89" i="268"/>
  <c r="AI90" i="268"/>
  <c r="H91" i="268"/>
  <c r="C92" i="268"/>
  <c r="AI92" i="268"/>
  <c r="C93" i="268"/>
  <c r="AI12" i="269"/>
  <c r="AI13" i="269"/>
  <c r="C14" i="269"/>
  <c r="AI14" i="269"/>
  <c r="C15" i="269"/>
  <c r="AI15" i="269"/>
  <c r="H17" i="269"/>
  <c r="C28" i="269"/>
  <c r="C26" i="269"/>
  <c r="CQ26" i="269"/>
  <c r="AI26" i="269"/>
  <c r="H27" i="269"/>
  <c r="H26" i="269"/>
  <c r="AK25" i="269"/>
  <c r="AC25" i="269"/>
  <c r="C25" i="269"/>
  <c r="AE34" i="269"/>
  <c r="AJ34" i="269"/>
  <c r="AF34" i="269"/>
  <c r="AD34" i="269"/>
  <c r="AK34" i="269"/>
  <c r="AC34" i="269"/>
  <c r="AE37" i="269"/>
  <c r="AJ37" i="269"/>
  <c r="AF37" i="269"/>
  <c r="AD37" i="269"/>
  <c r="AK37" i="269"/>
  <c r="AC37" i="269"/>
  <c r="AJ46" i="269"/>
  <c r="AF46" i="269"/>
  <c r="AD46" i="269"/>
  <c r="AE46" i="269"/>
  <c r="AK46" i="269"/>
  <c r="AC46" i="269"/>
  <c r="AE48" i="269"/>
  <c r="AD48" i="269"/>
  <c r="AJ48" i="269"/>
  <c r="AF48" i="269"/>
  <c r="AI67" i="268"/>
  <c r="H69" i="268"/>
  <c r="AI79" i="268"/>
  <c r="C80" i="268"/>
  <c r="AI91" i="268"/>
  <c r="H92" i="268"/>
  <c r="H15" i="269"/>
  <c r="BP18" i="269"/>
  <c r="AI23" i="269"/>
  <c r="CK29" i="269"/>
  <c r="CQ32" i="269" s="1"/>
  <c r="AI25" i="269"/>
  <c r="H28" i="269"/>
  <c r="AE26" i="269"/>
  <c r="AJ26" i="269"/>
  <c r="AF26" i="269"/>
  <c r="AD26" i="269"/>
  <c r="AK26" i="269"/>
  <c r="AC26" i="269"/>
  <c r="AI24" i="269"/>
  <c r="H25" i="269"/>
  <c r="AE35" i="269"/>
  <c r="AJ35" i="269"/>
  <c r="AF35" i="269"/>
  <c r="AD35" i="269"/>
  <c r="AK35" i="269"/>
  <c r="AC35" i="269"/>
  <c r="AT37" i="269"/>
  <c r="AQ33" i="269"/>
  <c r="AE36" i="269"/>
  <c r="AJ36" i="269"/>
  <c r="AF36" i="269"/>
  <c r="AD36" i="269"/>
  <c r="AK36" i="269"/>
  <c r="AC36" i="269"/>
  <c r="AE45" i="269"/>
  <c r="AJ45" i="269"/>
  <c r="AF45" i="269"/>
  <c r="AD45" i="269"/>
  <c r="AK45" i="269"/>
  <c r="AC45" i="269"/>
  <c r="AE47" i="269"/>
  <c r="AJ47" i="269"/>
  <c r="AF47" i="269"/>
  <c r="AD47" i="269"/>
  <c r="AK47" i="269"/>
  <c r="AC47" i="269"/>
  <c r="H36" i="269"/>
  <c r="H37" i="269"/>
  <c r="H38" i="269"/>
  <c r="C39" i="269"/>
  <c r="AK48" i="269"/>
  <c r="AC48" i="269"/>
  <c r="AI46" i="269"/>
  <c r="H47" i="269"/>
  <c r="C48" i="269"/>
  <c r="AE56" i="269"/>
  <c r="AJ56" i="269"/>
  <c r="AF56" i="269"/>
  <c r="AD56" i="269"/>
  <c r="AK56" i="269"/>
  <c r="AC56" i="269"/>
  <c r="AE58" i="269"/>
  <c r="AJ58" i="269"/>
  <c r="AF58" i="269"/>
  <c r="AD58" i="269"/>
  <c r="AK58" i="269"/>
  <c r="AC58" i="269"/>
  <c r="AJ67" i="269"/>
  <c r="AF67" i="269"/>
  <c r="AD67" i="269"/>
  <c r="AE67" i="269"/>
  <c r="AK67" i="269"/>
  <c r="AC67" i="269"/>
  <c r="AE69" i="269"/>
  <c r="AJ69" i="269"/>
  <c r="AF69" i="269"/>
  <c r="AD69" i="269"/>
  <c r="AK69" i="269"/>
  <c r="AC69" i="269"/>
  <c r="AI34" i="269"/>
  <c r="AI35" i="269"/>
  <c r="C36" i="269"/>
  <c r="AI36" i="269"/>
  <c r="AI45" i="269"/>
  <c r="H49" i="269"/>
  <c r="AI48" i="269"/>
  <c r="C47" i="269"/>
  <c r="AI47" i="269"/>
  <c r="H48" i="269"/>
  <c r="AJ57" i="269"/>
  <c r="AF57" i="269"/>
  <c r="AD57" i="269"/>
  <c r="AE57" i="269"/>
  <c r="AK57" i="269"/>
  <c r="AC57" i="269"/>
  <c r="AJ59" i="269"/>
  <c r="AF59" i="269"/>
  <c r="AD59" i="269"/>
  <c r="AE59" i="269"/>
  <c r="AK59" i="269"/>
  <c r="AC59" i="269"/>
  <c r="AE68" i="269"/>
  <c r="AJ68" i="269"/>
  <c r="AF68" i="269"/>
  <c r="AD68" i="269"/>
  <c r="AK68" i="269"/>
  <c r="AC68" i="269"/>
  <c r="AE70" i="269"/>
  <c r="AD70" i="269"/>
  <c r="AJ70" i="269"/>
  <c r="AF70" i="269"/>
  <c r="AI57" i="269"/>
  <c r="H58" i="269"/>
  <c r="C59" i="269"/>
  <c r="AI59" i="269"/>
  <c r="H60" i="269"/>
  <c r="AI67" i="269"/>
  <c r="H71" i="269"/>
  <c r="AI70" i="269"/>
  <c r="H69" i="269"/>
  <c r="C70" i="269"/>
  <c r="AE78" i="269"/>
  <c r="AJ78" i="269"/>
  <c r="AF78" i="269"/>
  <c r="AD78" i="269"/>
  <c r="AV78" i="269"/>
  <c r="AM78" i="269"/>
  <c r="AE81" i="269"/>
  <c r="AJ81" i="269"/>
  <c r="AF81" i="269"/>
  <c r="AD81" i="269"/>
  <c r="AK81" i="269"/>
  <c r="AC81" i="269"/>
  <c r="AI56" i="269"/>
  <c r="C58" i="269"/>
  <c r="AI58" i="269"/>
  <c r="AK70" i="269"/>
  <c r="AC70" i="269"/>
  <c r="AI68" i="269"/>
  <c r="C69" i="269"/>
  <c r="AI69" i="269"/>
  <c r="H70" i="269"/>
  <c r="AJ79" i="269"/>
  <c r="AF79" i="269"/>
  <c r="AD79" i="269"/>
  <c r="AE79" i="269"/>
  <c r="AK79" i="269"/>
  <c r="AC79" i="269"/>
  <c r="AJ80" i="269"/>
  <c r="AF80" i="269"/>
  <c r="AD80" i="269"/>
  <c r="AE80" i="269"/>
  <c r="AK80" i="269"/>
  <c r="AC80" i="269"/>
  <c r="AI79" i="269"/>
  <c r="C80" i="269"/>
  <c r="AI80" i="269"/>
  <c r="H81" i="269"/>
  <c r="AE89" i="269"/>
  <c r="AJ89" i="269"/>
  <c r="AF89" i="269"/>
  <c r="AD89" i="269"/>
  <c r="AK89" i="269"/>
  <c r="AC89" i="269"/>
  <c r="AT92" i="269"/>
  <c r="AQ88" i="269"/>
  <c r="AJ91" i="269"/>
  <c r="AF91" i="269"/>
  <c r="AD91" i="269"/>
  <c r="AE91" i="269"/>
  <c r="AK91" i="269"/>
  <c r="AC91" i="269"/>
  <c r="AC78" i="269"/>
  <c r="AI78" i="269"/>
  <c r="H80" i="269"/>
  <c r="C81" i="269"/>
  <c r="AI81" i="269"/>
  <c r="AE90" i="269"/>
  <c r="AJ90" i="269"/>
  <c r="AF90" i="269"/>
  <c r="AD90" i="269"/>
  <c r="AK90" i="269"/>
  <c r="AC90" i="269"/>
  <c r="AE92" i="269"/>
  <c r="AJ92" i="269"/>
  <c r="AF92" i="269"/>
  <c r="AD92" i="269"/>
  <c r="AK92" i="269"/>
  <c r="AC92" i="269"/>
  <c r="C91" i="269"/>
  <c r="AI91" i="269"/>
  <c r="H92" i="269"/>
  <c r="H93" i="269"/>
  <c r="H94" i="269"/>
  <c r="AI89" i="269"/>
  <c r="AI90" i="269"/>
  <c r="C92" i="269"/>
  <c r="C15" i="30"/>
  <c r="C14" i="30"/>
  <c r="C13" i="30"/>
  <c r="C12" i="30"/>
  <c r="C11" i="30"/>
  <c r="C10" i="30"/>
  <c r="C9" i="30"/>
  <c r="C8" i="30"/>
  <c r="BO94" i="259"/>
  <c r="BN94" i="259"/>
  <c r="BM94" i="259"/>
  <c r="BL94" i="259"/>
  <c r="BK94" i="259"/>
  <c r="BJ94" i="259"/>
  <c r="W94" i="259"/>
  <c r="V94" i="259"/>
  <c r="S94" i="259"/>
  <c r="R94" i="259"/>
  <c r="O94" i="259"/>
  <c r="N94" i="259"/>
  <c r="L94" i="259"/>
  <c r="BO93" i="259"/>
  <c r="BN93" i="259"/>
  <c r="BM93" i="259"/>
  <c r="BL93" i="259"/>
  <c r="BK93" i="259"/>
  <c r="BJ93" i="259"/>
  <c r="X93" i="259"/>
  <c r="U93" i="259"/>
  <c r="T93" i="259"/>
  <c r="Q93" i="259"/>
  <c r="P93" i="259"/>
  <c r="M93" i="259"/>
  <c r="L93" i="259"/>
  <c r="BO92" i="259"/>
  <c r="BN92" i="259"/>
  <c r="BM92" i="259"/>
  <c r="BL92" i="259"/>
  <c r="BK92" i="259"/>
  <c r="BJ92" i="259"/>
  <c r="X92" i="259"/>
  <c r="V92" i="259"/>
  <c r="T92" i="259"/>
  <c r="R92" i="259"/>
  <c r="P92" i="259"/>
  <c r="N92" i="259"/>
  <c r="L92" i="259"/>
  <c r="BO91" i="259"/>
  <c r="BN91" i="259"/>
  <c r="BM91" i="259"/>
  <c r="BL91" i="259"/>
  <c r="BK91" i="259"/>
  <c r="BJ91" i="259"/>
  <c r="AI91" i="259"/>
  <c r="AP88" i="259" s="1"/>
  <c r="W91" i="259"/>
  <c r="U91" i="259"/>
  <c r="S91" i="259"/>
  <c r="Q91" i="259"/>
  <c r="O91" i="259"/>
  <c r="M91" i="259"/>
  <c r="L91" i="259"/>
  <c r="C91" i="259"/>
  <c r="BO90" i="259"/>
  <c r="BN90" i="259"/>
  <c r="BM90" i="259"/>
  <c r="BL90" i="259"/>
  <c r="BK90" i="259"/>
  <c r="BJ90" i="259"/>
  <c r="X90" i="259"/>
  <c r="X95" i="259" s="1"/>
  <c r="AB92" i="259" s="1"/>
  <c r="AL92" i="259" s="1"/>
  <c r="AW92" i="259" s="1"/>
  <c r="W90" i="259"/>
  <c r="T90" i="259"/>
  <c r="S90" i="259"/>
  <c r="P90" i="259"/>
  <c r="P95" i="259" s="1"/>
  <c r="Z92" i="259" s="1"/>
  <c r="O90" i="259"/>
  <c r="L90" i="259"/>
  <c r="H90" i="259"/>
  <c r="AI92" i="259" s="1"/>
  <c r="AT92" i="259" s="1"/>
  <c r="C90" i="259"/>
  <c r="H91" i="259" s="1"/>
  <c r="BO89" i="259"/>
  <c r="BN89" i="259"/>
  <c r="BM89" i="259"/>
  <c r="BL89" i="259"/>
  <c r="BK89" i="259"/>
  <c r="BJ89" i="259"/>
  <c r="V89" i="259"/>
  <c r="U89" i="259"/>
  <c r="R89" i="259"/>
  <c r="R95" i="259" s="1"/>
  <c r="AA90" i="259" s="1"/>
  <c r="Q89" i="259"/>
  <c r="N89" i="259"/>
  <c r="M89" i="259"/>
  <c r="L89" i="259"/>
  <c r="H89" i="259"/>
  <c r="C89" i="259"/>
  <c r="C93" i="259" s="1"/>
  <c r="AQ88" i="259"/>
  <c r="BO83" i="259"/>
  <c r="BN83" i="259"/>
  <c r="BM83" i="259"/>
  <c r="BL83" i="259"/>
  <c r="BK83" i="259"/>
  <c r="BJ83" i="259"/>
  <c r="W83" i="259"/>
  <c r="V83" i="259"/>
  <c r="S83" i="259"/>
  <c r="R83" i="259"/>
  <c r="O83" i="259"/>
  <c r="N83" i="259"/>
  <c r="L83" i="259"/>
  <c r="BO82" i="259"/>
  <c r="BN82" i="259"/>
  <c r="BM82" i="259"/>
  <c r="BL82" i="259"/>
  <c r="BK82" i="259"/>
  <c r="BJ82" i="259"/>
  <c r="X82" i="259"/>
  <c r="U82" i="259"/>
  <c r="T82" i="259"/>
  <c r="Q82" i="259"/>
  <c r="P82" i="259"/>
  <c r="M82" i="259"/>
  <c r="L82" i="259"/>
  <c r="BO81" i="259"/>
  <c r="BN81" i="259"/>
  <c r="BM81" i="259"/>
  <c r="BL81" i="259"/>
  <c r="BK81" i="259"/>
  <c r="BJ81" i="259"/>
  <c r="X81" i="259"/>
  <c r="V81" i="259"/>
  <c r="T81" i="259"/>
  <c r="R81" i="259"/>
  <c r="P81" i="259"/>
  <c r="N81" i="259"/>
  <c r="L81" i="259"/>
  <c r="BO80" i="259"/>
  <c r="BN80" i="259"/>
  <c r="BM80" i="259"/>
  <c r="BL80" i="259"/>
  <c r="BK80" i="259"/>
  <c r="BJ80" i="259"/>
  <c r="W80" i="259"/>
  <c r="U80" i="259"/>
  <c r="S80" i="259"/>
  <c r="Q80" i="259"/>
  <c r="O80" i="259"/>
  <c r="M80" i="259"/>
  <c r="L80" i="259"/>
  <c r="BO79" i="259"/>
  <c r="BN79" i="259"/>
  <c r="BM79" i="259"/>
  <c r="BL79" i="259"/>
  <c r="BK79" i="259"/>
  <c r="BJ79" i="259"/>
  <c r="X79" i="259"/>
  <c r="W79" i="259"/>
  <c r="T79" i="259"/>
  <c r="S79" i="259"/>
  <c r="P79" i="259"/>
  <c r="O79" i="259"/>
  <c r="L79" i="259"/>
  <c r="H79" i="259"/>
  <c r="C79" i="259"/>
  <c r="BO78" i="259"/>
  <c r="BN78" i="259"/>
  <c r="BM78" i="259"/>
  <c r="BL78" i="259"/>
  <c r="BK78" i="259"/>
  <c r="BJ78" i="259"/>
  <c r="V78" i="259"/>
  <c r="V84" i="259" s="1"/>
  <c r="AB79" i="259" s="1"/>
  <c r="AL79" i="259" s="1"/>
  <c r="AW79" i="259" s="1"/>
  <c r="U78" i="259"/>
  <c r="R78" i="259"/>
  <c r="Q78" i="259"/>
  <c r="Q84" i="259" s="1"/>
  <c r="AA78" i="259" s="1"/>
  <c r="N78" i="259"/>
  <c r="N84" i="259" s="1"/>
  <c r="Z79" i="259" s="1"/>
  <c r="M78" i="259"/>
  <c r="L78" i="259"/>
  <c r="H78" i="259"/>
  <c r="C78" i="259"/>
  <c r="BV77" i="259"/>
  <c r="BV76" i="259"/>
  <c r="CC75" i="259"/>
  <c r="CC74" i="259"/>
  <c r="BV73" i="259"/>
  <c r="BV72" i="259"/>
  <c r="BO72" i="259"/>
  <c r="BN72" i="259"/>
  <c r="BM72" i="259"/>
  <c r="BL72" i="259"/>
  <c r="BK72" i="259"/>
  <c r="BJ72" i="259"/>
  <c r="W72" i="259"/>
  <c r="V72" i="259"/>
  <c r="S72" i="259"/>
  <c r="R72" i="259"/>
  <c r="O72" i="259"/>
  <c r="N72" i="259"/>
  <c r="L72" i="259"/>
  <c r="CH71" i="259"/>
  <c r="BO71" i="259"/>
  <c r="BN71" i="259"/>
  <c r="BM71" i="259"/>
  <c r="BL71" i="259"/>
  <c r="BK71" i="259"/>
  <c r="BJ71" i="259"/>
  <c r="X71" i="259"/>
  <c r="U71" i="259"/>
  <c r="T71" i="259"/>
  <c r="Q71" i="259"/>
  <c r="P71" i="259"/>
  <c r="M71" i="259"/>
  <c r="L71" i="259"/>
  <c r="CH70" i="259"/>
  <c r="BO70" i="259"/>
  <c r="BN70" i="259"/>
  <c r="BM70" i="259"/>
  <c r="BL70" i="259"/>
  <c r="BK70" i="259"/>
  <c r="BJ70" i="259"/>
  <c r="X70" i="259"/>
  <c r="V70" i="259"/>
  <c r="T70" i="259"/>
  <c r="R70" i="259"/>
  <c r="P70" i="259"/>
  <c r="N70" i="259"/>
  <c r="L70" i="259"/>
  <c r="BV69" i="259"/>
  <c r="BO69" i="259"/>
  <c r="BN69" i="259"/>
  <c r="BM69" i="259"/>
  <c r="BL69" i="259"/>
  <c r="BK69" i="259"/>
  <c r="BJ69" i="259"/>
  <c r="W69" i="259"/>
  <c r="U69" i="259"/>
  <c r="S69" i="259"/>
  <c r="Q69" i="259"/>
  <c r="O69" i="259"/>
  <c r="M69" i="259"/>
  <c r="L69" i="259"/>
  <c r="BV68" i="259"/>
  <c r="BO68" i="259"/>
  <c r="BN68" i="259"/>
  <c r="BM68" i="259"/>
  <c r="BL68" i="259"/>
  <c r="BK68" i="259"/>
  <c r="BJ68" i="259"/>
  <c r="X68" i="259"/>
  <c r="W68" i="259"/>
  <c r="T68" i="259"/>
  <c r="T73" i="259" s="1"/>
  <c r="AA70" i="259" s="1"/>
  <c r="S68" i="259"/>
  <c r="P68" i="259"/>
  <c r="O68" i="259"/>
  <c r="L68" i="259"/>
  <c r="H68" i="259"/>
  <c r="H71" i="259" s="1"/>
  <c r="C68" i="259"/>
  <c r="AI69" i="259" s="1"/>
  <c r="CC67" i="259"/>
  <c r="BO67" i="259"/>
  <c r="BN67" i="259"/>
  <c r="BM67" i="259"/>
  <c r="BL67" i="259"/>
  <c r="BK67" i="259"/>
  <c r="BJ67" i="259"/>
  <c r="V67" i="259"/>
  <c r="V73" i="259" s="1"/>
  <c r="AB68" i="259" s="1"/>
  <c r="AL68" i="259" s="1"/>
  <c r="AW68" i="259" s="1"/>
  <c r="U67" i="259"/>
  <c r="R67" i="259"/>
  <c r="Q67" i="259"/>
  <c r="Q73" i="259" s="1"/>
  <c r="AA67" i="259" s="1"/>
  <c r="N67" i="259"/>
  <c r="N73" i="259" s="1"/>
  <c r="Z68" i="259" s="1"/>
  <c r="M67" i="259"/>
  <c r="L67" i="259"/>
  <c r="H67" i="259"/>
  <c r="C72" i="259" s="1"/>
  <c r="C67" i="259"/>
  <c r="C69" i="259" s="1"/>
  <c r="CM66" i="259"/>
  <c r="CC66" i="259"/>
  <c r="CM65" i="259"/>
  <c r="BV65" i="259"/>
  <c r="BV64" i="259"/>
  <c r="BV61" i="259"/>
  <c r="BO61" i="259"/>
  <c r="BN61" i="259"/>
  <c r="BM61" i="259"/>
  <c r="BL61" i="259"/>
  <c r="BK61" i="259"/>
  <c r="BJ61" i="259"/>
  <c r="W61" i="259"/>
  <c r="V61" i="259"/>
  <c r="S61" i="259"/>
  <c r="R61" i="259"/>
  <c r="O61" i="259"/>
  <c r="N61" i="259"/>
  <c r="L61" i="259"/>
  <c r="CM60" i="259"/>
  <c r="BV60" i="259"/>
  <c r="BO60" i="259"/>
  <c r="BN60" i="259"/>
  <c r="BM60" i="259"/>
  <c r="BL60" i="259"/>
  <c r="BK60" i="259"/>
  <c r="BJ60" i="259"/>
  <c r="X60" i="259"/>
  <c r="U60" i="259"/>
  <c r="T60" i="259"/>
  <c r="Q60" i="259"/>
  <c r="P60" i="259"/>
  <c r="M60" i="259"/>
  <c r="L60" i="259"/>
  <c r="CM59" i="259"/>
  <c r="CC59" i="259"/>
  <c r="BO59" i="259"/>
  <c r="BN59" i="259"/>
  <c r="BM59" i="259"/>
  <c r="BL59" i="259"/>
  <c r="BK59" i="259"/>
  <c r="BJ59" i="259"/>
  <c r="X59" i="259"/>
  <c r="V59" i="259"/>
  <c r="T59" i="259"/>
  <c r="R59" i="259"/>
  <c r="P59" i="259"/>
  <c r="N59" i="259"/>
  <c r="L59" i="259"/>
  <c r="CC58" i="259"/>
  <c r="BO58" i="259"/>
  <c r="BN58" i="259"/>
  <c r="BM58" i="259"/>
  <c r="BL58" i="259"/>
  <c r="BK58" i="259"/>
  <c r="BJ58" i="259"/>
  <c r="W58" i="259"/>
  <c r="U58" i="259"/>
  <c r="S58" i="259"/>
  <c r="Q58" i="259"/>
  <c r="O58" i="259"/>
  <c r="M58" i="259"/>
  <c r="L58" i="259"/>
  <c r="BV57" i="259"/>
  <c r="BO57" i="259"/>
  <c r="BN57" i="259"/>
  <c r="BM57" i="259"/>
  <c r="BL57" i="259"/>
  <c r="BK57" i="259"/>
  <c r="BJ57" i="259"/>
  <c r="X57" i="259"/>
  <c r="X62" i="259" s="1"/>
  <c r="AB59" i="259" s="1"/>
  <c r="AL59" i="259" s="1"/>
  <c r="AW59" i="259" s="1"/>
  <c r="W57" i="259"/>
  <c r="W62" i="259" s="1"/>
  <c r="AB58" i="259" s="1"/>
  <c r="AL58" i="259" s="1"/>
  <c r="AW58" i="259" s="1"/>
  <c r="T57" i="259"/>
  <c r="S57" i="259"/>
  <c r="P57" i="259"/>
  <c r="P62" i="259" s="1"/>
  <c r="Z59" i="259" s="1"/>
  <c r="O57" i="259"/>
  <c r="O62" i="259" s="1"/>
  <c r="Z58" i="259" s="1"/>
  <c r="L57" i="259"/>
  <c r="H57" i="259"/>
  <c r="H59" i="259" s="1"/>
  <c r="C57" i="259"/>
  <c r="H61" i="259" s="1"/>
  <c r="BV56" i="259"/>
  <c r="BO56" i="259"/>
  <c r="BN56" i="259"/>
  <c r="BM56" i="259"/>
  <c r="BL56" i="259"/>
  <c r="BK56" i="259"/>
  <c r="BJ56" i="259"/>
  <c r="V56" i="259"/>
  <c r="U56" i="259"/>
  <c r="R56" i="259"/>
  <c r="Q56" i="259"/>
  <c r="N56" i="259"/>
  <c r="M56" i="259"/>
  <c r="L56" i="259"/>
  <c r="H56" i="259"/>
  <c r="C56" i="259"/>
  <c r="CH55" i="259"/>
  <c r="CH54" i="259"/>
  <c r="BV53" i="259"/>
  <c r="BV52" i="259"/>
  <c r="CC51" i="259"/>
  <c r="CC50" i="259"/>
  <c r="BO50" i="259"/>
  <c r="BN50" i="259"/>
  <c r="BM50" i="259"/>
  <c r="BL50" i="259"/>
  <c r="BK50" i="259"/>
  <c r="BJ50" i="259"/>
  <c r="W50" i="259"/>
  <c r="V50" i="259"/>
  <c r="S50" i="259"/>
  <c r="R50" i="259"/>
  <c r="O50" i="259"/>
  <c r="N50" i="259"/>
  <c r="L50" i="259"/>
  <c r="BV49" i="259"/>
  <c r="BO49" i="259"/>
  <c r="BN49" i="259"/>
  <c r="BM49" i="259"/>
  <c r="BL49" i="259"/>
  <c r="BK49" i="259"/>
  <c r="BJ49" i="259"/>
  <c r="X49" i="259"/>
  <c r="U49" i="259"/>
  <c r="T49" i="259"/>
  <c r="Q49" i="259"/>
  <c r="P49" i="259"/>
  <c r="M49" i="259"/>
  <c r="L49" i="259"/>
  <c r="BV48" i="259"/>
  <c r="BO48" i="259"/>
  <c r="BN48" i="259"/>
  <c r="BM48" i="259"/>
  <c r="BL48" i="259"/>
  <c r="BK48" i="259"/>
  <c r="BJ48" i="259"/>
  <c r="X48" i="259"/>
  <c r="V48" i="259"/>
  <c r="T48" i="259"/>
  <c r="R48" i="259"/>
  <c r="P48" i="259"/>
  <c r="N48" i="259"/>
  <c r="L48" i="259"/>
  <c r="BO47" i="259"/>
  <c r="BN47" i="259"/>
  <c r="BM47" i="259"/>
  <c r="BL47" i="259"/>
  <c r="BK47" i="259"/>
  <c r="BJ47" i="259"/>
  <c r="W47" i="259"/>
  <c r="U47" i="259"/>
  <c r="S47" i="259"/>
  <c r="Q47" i="259"/>
  <c r="O47" i="259"/>
  <c r="M47" i="259"/>
  <c r="L47" i="259"/>
  <c r="BO46" i="259"/>
  <c r="BN46" i="259"/>
  <c r="BM46" i="259"/>
  <c r="BL46" i="259"/>
  <c r="BK46" i="259"/>
  <c r="BJ46" i="259"/>
  <c r="X46" i="259"/>
  <c r="X51" i="259" s="1"/>
  <c r="AB48" i="259" s="1"/>
  <c r="AL48" i="259" s="1"/>
  <c r="AW48" i="259" s="1"/>
  <c r="W46" i="259"/>
  <c r="W51" i="259" s="1"/>
  <c r="AB47" i="259" s="1"/>
  <c r="AL47" i="259" s="1"/>
  <c r="AW47" i="259" s="1"/>
  <c r="T46" i="259"/>
  <c r="S46" i="259"/>
  <c r="P46" i="259"/>
  <c r="P51" i="259" s="1"/>
  <c r="Z48" i="259" s="1"/>
  <c r="O46" i="259"/>
  <c r="O51" i="259" s="1"/>
  <c r="Z47" i="259" s="1"/>
  <c r="L46" i="259"/>
  <c r="H46" i="259"/>
  <c r="H49" i="259" s="1"/>
  <c r="C46" i="259"/>
  <c r="H50" i="259" s="1"/>
  <c r="BO45" i="259"/>
  <c r="BN45" i="259"/>
  <c r="BM45" i="259"/>
  <c r="BL45" i="259"/>
  <c r="BK45" i="259"/>
  <c r="BJ45" i="259"/>
  <c r="V45" i="259"/>
  <c r="V51" i="259" s="1"/>
  <c r="AB46" i="259" s="1"/>
  <c r="AL46" i="259" s="1"/>
  <c r="AW46" i="259" s="1"/>
  <c r="U45" i="259"/>
  <c r="R45" i="259"/>
  <c r="R51" i="259" s="1"/>
  <c r="AA46" i="259" s="1"/>
  <c r="Q45" i="259"/>
  <c r="Q51" i="259" s="1"/>
  <c r="AA45" i="259" s="1"/>
  <c r="N45" i="259"/>
  <c r="N51" i="259" s="1"/>
  <c r="Z46" i="259" s="1"/>
  <c r="M45" i="259"/>
  <c r="L45" i="259"/>
  <c r="H45" i="259"/>
  <c r="C48" i="259" s="1"/>
  <c r="C45" i="259"/>
  <c r="C49" i="259" s="1"/>
  <c r="BO39" i="259"/>
  <c r="BN39" i="259"/>
  <c r="BM39" i="259"/>
  <c r="BL39" i="259"/>
  <c r="BK39" i="259"/>
  <c r="BJ39" i="259"/>
  <c r="W39" i="259"/>
  <c r="V39" i="259"/>
  <c r="S39" i="259"/>
  <c r="R39" i="259"/>
  <c r="O39" i="259"/>
  <c r="N39" i="259"/>
  <c r="L39" i="259"/>
  <c r="BO38" i="259"/>
  <c r="BN38" i="259"/>
  <c r="BM38" i="259"/>
  <c r="BL38" i="259"/>
  <c r="BK38" i="259"/>
  <c r="BJ38" i="259"/>
  <c r="X38" i="259"/>
  <c r="U38" i="259"/>
  <c r="T38" i="259"/>
  <c r="Q38" i="259"/>
  <c r="P38" i="259"/>
  <c r="M38" i="259"/>
  <c r="L38" i="259"/>
  <c r="BO37" i="259"/>
  <c r="BN37" i="259"/>
  <c r="BM37" i="259"/>
  <c r="BL37" i="259"/>
  <c r="BK37" i="259"/>
  <c r="BJ37" i="259"/>
  <c r="X37" i="259"/>
  <c r="V37" i="259"/>
  <c r="T37" i="259"/>
  <c r="R37" i="259"/>
  <c r="P37" i="259"/>
  <c r="N37" i="259"/>
  <c r="L37" i="259"/>
  <c r="BO36" i="259"/>
  <c r="BN36" i="259"/>
  <c r="BM36" i="259"/>
  <c r="BL36" i="259"/>
  <c r="BK36" i="259"/>
  <c r="BJ36" i="259"/>
  <c r="W36" i="259"/>
  <c r="U36" i="259"/>
  <c r="S36" i="259"/>
  <c r="Q36" i="259"/>
  <c r="O36" i="259"/>
  <c r="M36" i="259"/>
  <c r="L36" i="259"/>
  <c r="BO35" i="259"/>
  <c r="BN35" i="259"/>
  <c r="BM35" i="259"/>
  <c r="BL35" i="259"/>
  <c r="BK35" i="259"/>
  <c r="BJ35" i="259"/>
  <c r="X35" i="259"/>
  <c r="W35" i="259"/>
  <c r="T35" i="259"/>
  <c r="S35" i="259"/>
  <c r="P35" i="259"/>
  <c r="O35" i="259"/>
  <c r="L35" i="259"/>
  <c r="H35" i="259"/>
  <c r="H38" i="259" s="1"/>
  <c r="C35" i="259"/>
  <c r="H36" i="259" s="1"/>
  <c r="BO34" i="259"/>
  <c r="BN34" i="259"/>
  <c r="BM34" i="259"/>
  <c r="BL34" i="259"/>
  <c r="BK34" i="259"/>
  <c r="BJ34" i="259"/>
  <c r="V34" i="259"/>
  <c r="V40" i="259" s="1"/>
  <c r="AB35" i="259" s="1"/>
  <c r="AL35" i="259" s="1"/>
  <c r="AW35" i="259" s="1"/>
  <c r="U34" i="259"/>
  <c r="R34" i="259"/>
  <c r="Q34" i="259"/>
  <c r="Q40" i="259" s="1"/>
  <c r="AA34" i="259" s="1"/>
  <c r="N34" i="259"/>
  <c r="N40" i="259" s="1"/>
  <c r="Z35" i="259" s="1"/>
  <c r="M34" i="259"/>
  <c r="L34" i="259"/>
  <c r="H34" i="259"/>
  <c r="C34" i="259"/>
  <c r="BO28" i="259"/>
  <c r="BN28" i="259"/>
  <c r="BM28" i="259"/>
  <c r="BL28" i="259"/>
  <c r="BK28" i="259"/>
  <c r="BJ28" i="259"/>
  <c r="W28" i="259"/>
  <c r="V28" i="259"/>
  <c r="S28" i="259"/>
  <c r="R28" i="259"/>
  <c r="O28" i="259"/>
  <c r="N28" i="259"/>
  <c r="L28" i="259"/>
  <c r="BO27" i="259"/>
  <c r="BN27" i="259"/>
  <c r="BM27" i="259"/>
  <c r="BL27" i="259"/>
  <c r="BK27" i="259"/>
  <c r="BJ27" i="259"/>
  <c r="X27" i="259"/>
  <c r="U27" i="259"/>
  <c r="T27" i="259"/>
  <c r="Q27" i="259"/>
  <c r="P27" i="259"/>
  <c r="M27" i="259"/>
  <c r="L27" i="259"/>
  <c r="BO26" i="259"/>
  <c r="BN26" i="259"/>
  <c r="BM26" i="259"/>
  <c r="BL26" i="259"/>
  <c r="BK26" i="259"/>
  <c r="BJ26" i="259"/>
  <c r="X26" i="259"/>
  <c r="V26" i="259"/>
  <c r="T26" i="259"/>
  <c r="R26" i="259"/>
  <c r="P26" i="259"/>
  <c r="N26" i="259"/>
  <c r="L26" i="259"/>
  <c r="BO25" i="259"/>
  <c r="BN25" i="259"/>
  <c r="BM25" i="259"/>
  <c r="BL25" i="259"/>
  <c r="BK25" i="259"/>
  <c r="BJ25" i="259"/>
  <c r="W25" i="259"/>
  <c r="U25" i="259"/>
  <c r="S25" i="259"/>
  <c r="Q25" i="259"/>
  <c r="O25" i="259"/>
  <c r="M25" i="259"/>
  <c r="L25" i="259"/>
  <c r="BO24" i="259"/>
  <c r="BN24" i="259"/>
  <c r="BM24" i="259"/>
  <c r="BL24" i="259"/>
  <c r="BK24" i="259"/>
  <c r="BJ24" i="259"/>
  <c r="X24" i="259"/>
  <c r="W24" i="259"/>
  <c r="T24" i="259"/>
  <c r="S24" i="259"/>
  <c r="P24" i="259"/>
  <c r="O24" i="259"/>
  <c r="L24" i="259"/>
  <c r="H24" i="259"/>
  <c r="H27" i="259" s="1"/>
  <c r="C24" i="259"/>
  <c r="H28" i="259" s="1"/>
  <c r="BO23" i="259"/>
  <c r="BN23" i="259"/>
  <c r="BM23" i="259"/>
  <c r="BL23" i="259"/>
  <c r="BK23" i="259"/>
  <c r="BJ23" i="259"/>
  <c r="V23" i="259"/>
  <c r="U23" i="259"/>
  <c r="U29" i="259" s="1"/>
  <c r="AB23" i="259" s="1"/>
  <c r="AL23" i="259" s="1"/>
  <c r="AW23" i="259" s="1"/>
  <c r="R23" i="259"/>
  <c r="R29" i="259" s="1"/>
  <c r="AA24" i="259" s="1"/>
  <c r="Q23" i="259"/>
  <c r="N23" i="259"/>
  <c r="M23" i="259"/>
  <c r="M29" i="259" s="1"/>
  <c r="Z23" i="259" s="1"/>
  <c r="L23" i="259"/>
  <c r="H23" i="259"/>
  <c r="AI24" i="259" s="1"/>
  <c r="C23" i="259"/>
  <c r="AI23" i="259" s="1"/>
  <c r="BO17" i="259"/>
  <c r="BN17" i="259"/>
  <c r="BM17" i="259"/>
  <c r="BL17" i="259"/>
  <c r="BK17" i="259"/>
  <c r="BJ17" i="259"/>
  <c r="W17" i="259"/>
  <c r="V17" i="259"/>
  <c r="S17" i="259"/>
  <c r="R17" i="259"/>
  <c r="O17" i="259"/>
  <c r="N17" i="259"/>
  <c r="L17" i="259"/>
  <c r="BO16" i="259"/>
  <c r="BN16" i="259"/>
  <c r="BM16" i="259"/>
  <c r="BL16" i="259"/>
  <c r="BK16" i="259"/>
  <c r="BJ16" i="259"/>
  <c r="X16" i="259"/>
  <c r="U16" i="259"/>
  <c r="T16" i="259"/>
  <c r="Q16" i="259"/>
  <c r="P16" i="259"/>
  <c r="M16" i="259"/>
  <c r="L16" i="259"/>
  <c r="BO15" i="259"/>
  <c r="BN15" i="259"/>
  <c r="BM15" i="259"/>
  <c r="BL15" i="259"/>
  <c r="BK15" i="259"/>
  <c r="BJ15" i="259"/>
  <c r="X15" i="259"/>
  <c r="V15" i="259"/>
  <c r="T15" i="259"/>
  <c r="R15" i="259"/>
  <c r="P15" i="259"/>
  <c r="N15" i="259"/>
  <c r="L15" i="259"/>
  <c r="BO14" i="259"/>
  <c r="BN14" i="259"/>
  <c r="BM14" i="259"/>
  <c r="BL14" i="259"/>
  <c r="BK14" i="259"/>
  <c r="BJ14" i="259"/>
  <c r="W14" i="259"/>
  <c r="U14" i="259"/>
  <c r="S14" i="259"/>
  <c r="Q14" i="259"/>
  <c r="O14" i="259"/>
  <c r="M14" i="259"/>
  <c r="L14" i="259"/>
  <c r="BO13" i="259"/>
  <c r="BN13" i="259"/>
  <c r="BM13" i="259"/>
  <c r="BL13" i="259"/>
  <c r="BK13" i="259"/>
  <c r="BJ13" i="259"/>
  <c r="X13" i="259"/>
  <c r="W13" i="259"/>
  <c r="T13" i="259"/>
  <c r="S13" i="259"/>
  <c r="P13" i="259"/>
  <c r="O13" i="259"/>
  <c r="L13" i="259"/>
  <c r="H13" i="259"/>
  <c r="H16" i="259" s="1"/>
  <c r="C13" i="259"/>
  <c r="H14" i="259" s="1"/>
  <c r="BO12" i="259"/>
  <c r="BN12" i="259"/>
  <c r="BM12" i="259"/>
  <c r="BL12" i="259"/>
  <c r="BK12" i="259"/>
  <c r="BJ12" i="259"/>
  <c r="V12" i="259"/>
  <c r="V18" i="259" s="1"/>
  <c r="AB13" i="259" s="1"/>
  <c r="AL13" i="259" s="1"/>
  <c r="AW13" i="259" s="1"/>
  <c r="U12" i="259"/>
  <c r="R12" i="259"/>
  <c r="Q12" i="259"/>
  <c r="Q18" i="259" s="1"/>
  <c r="AA12" i="259" s="1"/>
  <c r="N12" i="259"/>
  <c r="N18" i="259" s="1"/>
  <c r="Z13" i="259" s="1"/>
  <c r="M12" i="259"/>
  <c r="L12" i="259"/>
  <c r="H12" i="259"/>
  <c r="C17" i="259" s="1"/>
  <c r="C12" i="259"/>
  <c r="C16" i="259" s="1"/>
  <c r="BO94" i="258"/>
  <c r="BN94" i="258"/>
  <c r="BM94" i="258"/>
  <c r="BL94" i="258"/>
  <c r="BK94" i="258"/>
  <c r="BJ94" i="258"/>
  <c r="W94" i="258"/>
  <c r="V94" i="258"/>
  <c r="S94" i="258"/>
  <c r="R94" i="258"/>
  <c r="O94" i="258"/>
  <c r="N94" i="258"/>
  <c r="L94" i="258"/>
  <c r="BO93" i="258"/>
  <c r="BN93" i="258"/>
  <c r="BM93" i="258"/>
  <c r="BL93" i="258"/>
  <c r="BK93" i="258"/>
  <c r="BJ93" i="258"/>
  <c r="X93" i="258"/>
  <c r="U93" i="258"/>
  <c r="T93" i="258"/>
  <c r="Q93" i="258"/>
  <c r="P93" i="258"/>
  <c r="M93" i="258"/>
  <c r="L93" i="258"/>
  <c r="BO92" i="258"/>
  <c r="BN92" i="258"/>
  <c r="BM92" i="258"/>
  <c r="BL92" i="258"/>
  <c r="BK92" i="258"/>
  <c r="BJ92" i="258"/>
  <c r="X92" i="258"/>
  <c r="V92" i="258"/>
  <c r="T92" i="258"/>
  <c r="R92" i="258"/>
  <c r="P92" i="258"/>
  <c r="N92" i="258"/>
  <c r="L92" i="258"/>
  <c r="BO91" i="258"/>
  <c r="BN91" i="258"/>
  <c r="BM91" i="258"/>
  <c r="BL91" i="258"/>
  <c r="BK91" i="258"/>
  <c r="BJ91" i="258"/>
  <c r="W91" i="258"/>
  <c r="U91" i="258"/>
  <c r="S91" i="258"/>
  <c r="Q91" i="258"/>
  <c r="O91" i="258"/>
  <c r="M91" i="258"/>
  <c r="L91" i="258"/>
  <c r="BO90" i="258"/>
  <c r="BN90" i="258"/>
  <c r="BM90" i="258"/>
  <c r="BL90" i="258"/>
  <c r="BK90" i="258"/>
  <c r="BJ90" i="258"/>
  <c r="X90" i="258"/>
  <c r="W90" i="258"/>
  <c r="T90" i="258"/>
  <c r="S90" i="258"/>
  <c r="P90" i="258"/>
  <c r="O90" i="258"/>
  <c r="L90" i="258"/>
  <c r="H90" i="258"/>
  <c r="H93" i="258" s="1"/>
  <c r="C90" i="258"/>
  <c r="H94" i="258" s="1"/>
  <c r="BO89" i="258"/>
  <c r="BN89" i="258"/>
  <c r="BM89" i="258"/>
  <c r="BL89" i="258"/>
  <c r="BK89" i="258"/>
  <c r="BJ89" i="258"/>
  <c r="V89" i="258"/>
  <c r="U89" i="258"/>
  <c r="U95" i="258" s="1"/>
  <c r="AB89" i="258" s="1"/>
  <c r="AL89" i="258" s="1"/>
  <c r="AW89" i="258" s="1"/>
  <c r="R89" i="258"/>
  <c r="R95" i="258" s="1"/>
  <c r="AA90" i="258" s="1"/>
  <c r="Q89" i="258"/>
  <c r="N89" i="258"/>
  <c r="M89" i="258"/>
  <c r="M95" i="258" s="1"/>
  <c r="Z89" i="258" s="1"/>
  <c r="L89" i="258"/>
  <c r="H89" i="258"/>
  <c r="C94" i="258" s="1"/>
  <c r="C89" i="258"/>
  <c r="C91" i="258" s="1"/>
  <c r="BO83" i="258"/>
  <c r="BN83" i="258"/>
  <c r="BM83" i="258"/>
  <c r="BL83" i="258"/>
  <c r="BK83" i="258"/>
  <c r="BJ83" i="258"/>
  <c r="W83" i="258"/>
  <c r="V83" i="258"/>
  <c r="S83" i="258"/>
  <c r="R83" i="258"/>
  <c r="O83" i="258"/>
  <c r="N83" i="258"/>
  <c r="L83" i="258"/>
  <c r="BO82" i="258"/>
  <c r="BN82" i="258"/>
  <c r="BM82" i="258"/>
  <c r="BL82" i="258"/>
  <c r="BK82" i="258"/>
  <c r="BJ82" i="258"/>
  <c r="X82" i="258"/>
  <c r="U82" i="258"/>
  <c r="T82" i="258"/>
  <c r="Q82" i="258"/>
  <c r="P82" i="258"/>
  <c r="M82" i="258"/>
  <c r="L82" i="258"/>
  <c r="BO81" i="258"/>
  <c r="BN81" i="258"/>
  <c r="BM81" i="258"/>
  <c r="BL81" i="258"/>
  <c r="BK81" i="258"/>
  <c r="BJ81" i="258"/>
  <c r="X81" i="258"/>
  <c r="V81" i="258"/>
  <c r="T81" i="258"/>
  <c r="R81" i="258"/>
  <c r="P81" i="258"/>
  <c r="N81" i="258"/>
  <c r="L81" i="258"/>
  <c r="BO80" i="258"/>
  <c r="BN80" i="258"/>
  <c r="BM80" i="258"/>
  <c r="BL80" i="258"/>
  <c r="BK80" i="258"/>
  <c r="BJ80" i="258"/>
  <c r="W80" i="258"/>
  <c r="U80" i="258"/>
  <c r="S80" i="258"/>
  <c r="Q80" i="258"/>
  <c r="O80" i="258"/>
  <c r="M80" i="258"/>
  <c r="L80" i="258"/>
  <c r="BO79" i="258"/>
  <c r="BN79" i="258"/>
  <c r="BM79" i="258"/>
  <c r="BL79" i="258"/>
  <c r="BK79" i="258"/>
  <c r="BJ79" i="258"/>
  <c r="X79" i="258"/>
  <c r="W79" i="258"/>
  <c r="T79" i="258"/>
  <c r="S79" i="258"/>
  <c r="P79" i="258"/>
  <c r="O79" i="258"/>
  <c r="L79" i="258"/>
  <c r="H79" i="258"/>
  <c r="H81" i="258" s="1"/>
  <c r="C79" i="258"/>
  <c r="AI80" i="258" s="1"/>
  <c r="BO78" i="258"/>
  <c r="BN78" i="258"/>
  <c r="BM78" i="258"/>
  <c r="BL78" i="258"/>
  <c r="BK78" i="258"/>
  <c r="BJ78" i="258"/>
  <c r="V78" i="258"/>
  <c r="V84" i="258" s="1"/>
  <c r="AB79" i="258" s="1"/>
  <c r="AL79" i="258" s="1"/>
  <c r="AW79" i="258" s="1"/>
  <c r="U78" i="258"/>
  <c r="R78" i="258"/>
  <c r="Q78" i="258"/>
  <c r="Q84" i="258" s="1"/>
  <c r="AA78" i="258" s="1"/>
  <c r="N78" i="258"/>
  <c r="N84" i="258" s="1"/>
  <c r="Z79" i="258" s="1"/>
  <c r="M78" i="258"/>
  <c r="L78" i="258"/>
  <c r="H78" i="258"/>
  <c r="C83" i="258" s="1"/>
  <c r="C78" i="258"/>
  <c r="C82" i="258" s="1"/>
  <c r="BV77" i="258"/>
  <c r="BV76" i="258"/>
  <c r="CC75" i="258"/>
  <c r="CC74" i="258"/>
  <c r="BV73" i="258"/>
  <c r="BV72" i="258"/>
  <c r="BO72" i="258"/>
  <c r="BN72" i="258"/>
  <c r="BM72" i="258"/>
  <c r="BL72" i="258"/>
  <c r="BK72" i="258"/>
  <c r="BJ72" i="258"/>
  <c r="W72" i="258"/>
  <c r="V72" i="258"/>
  <c r="S72" i="258"/>
  <c r="R72" i="258"/>
  <c r="O72" i="258"/>
  <c r="N72" i="258"/>
  <c r="L72" i="258"/>
  <c r="CH71" i="258"/>
  <c r="BO71" i="258"/>
  <c r="BN71" i="258"/>
  <c r="BM71" i="258"/>
  <c r="BL71" i="258"/>
  <c r="BK71" i="258"/>
  <c r="BJ71" i="258"/>
  <c r="X71" i="258"/>
  <c r="U71" i="258"/>
  <c r="T71" i="258"/>
  <c r="Q71" i="258"/>
  <c r="P71" i="258"/>
  <c r="M71" i="258"/>
  <c r="L71" i="258"/>
  <c r="CH70" i="258"/>
  <c r="BO70" i="258"/>
  <c r="BN70" i="258"/>
  <c r="BM70" i="258"/>
  <c r="BL70" i="258"/>
  <c r="BK70" i="258"/>
  <c r="BJ70" i="258"/>
  <c r="X70" i="258"/>
  <c r="V70" i="258"/>
  <c r="T70" i="258"/>
  <c r="R70" i="258"/>
  <c r="P70" i="258"/>
  <c r="N70" i="258"/>
  <c r="L70" i="258"/>
  <c r="BV69" i="258"/>
  <c r="BO69" i="258"/>
  <c r="BN69" i="258"/>
  <c r="BM69" i="258"/>
  <c r="BL69" i="258"/>
  <c r="BK69" i="258"/>
  <c r="BJ69" i="258"/>
  <c r="W69" i="258"/>
  <c r="U69" i="258"/>
  <c r="S69" i="258"/>
  <c r="Q69" i="258"/>
  <c r="O69" i="258"/>
  <c r="M69" i="258"/>
  <c r="L69" i="258"/>
  <c r="BV68" i="258"/>
  <c r="BO68" i="258"/>
  <c r="BN68" i="258"/>
  <c r="BM68" i="258"/>
  <c r="BL68" i="258"/>
  <c r="BK68" i="258"/>
  <c r="BJ68" i="258"/>
  <c r="X68" i="258"/>
  <c r="W68" i="258"/>
  <c r="T68" i="258"/>
  <c r="T73" i="258" s="1"/>
  <c r="AA70" i="258" s="1"/>
  <c r="S68" i="258"/>
  <c r="P68" i="258"/>
  <c r="O68" i="258"/>
  <c r="L68" i="258"/>
  <c r="H68" i="258"/>
  <c r="H70" i="258" s="1"/>
  <c r="C68" i="258"/>
  <c r="H72" i="258" s="1"/>
  <c r="CC67" i="258"/>
  <c r="BO67" i="258"/>
  <c r="BN67" i="258"/>
  <c r="BM67" i="258"/>
  <c r="BL67" i="258"/>
  <c r="BK67" i="258"/>
  <c r="BJ67" i="258"/>
  <c r="V67" i="258"/>
  <c r="V73" i="258" s="1"/>
  <c r="AB68" i="258" s="1"/>
  <c r="AL68" i="258" s="1"/>
  <c r="AW68" i="258" s="1"/>
  <c r="U67" i="258"/>
  <c r="R67" i="258"/>
  <c r="Q67" i="258"/>
  <c r="Q73" i="258" s="1"/>
  <c r="AA67" i="258" s="1"/>
  <c r="N67" i="258"/>
  <c r="N73" i="258" s="1"/>
  <c r="Z68" i="258" s="1"/>
  <c r="M67" i="258"/>
  <c r="L67" i="258"/>
  <c r="H67" i="258"/>
  <c r="C72" i="258" s="1"/>
  <c r="C67" i="258"/>
  <c r="C71" i="258" s="1"/>
  <c r="CM66" i="258"/>
  <c r="CC66" i="258"/>
  <c r="CM65" i="258"/>
  <c r="BV65" i="258"/>
  <c r="BV64" i="258"/>
  <c r="BV61" i="258"/>
  <c r="BO61" i="258"/>
  <c r="BN61" i="258"/>
  <c r="BM61" i="258"/>
  <c r="BL61" i="258"/>
  <c r="BK61" i="258"/>
  <c r="BJ61" i="258"/>
  <c r="W61" i="258"/>
  <c r="V61" i="258"/>
  <c r="S61" i="258"/>
  <c r="R61" i="258"/>
  <c r="O61" i="258"/>
  <c r="N61" i="258"/>
  <c r="L61" i="258"/>
  <c r="CM60" i="258"/>
  <c r="BV60" i="258"/>
  <c r="BO60" i="258"/>
  <c r="BN60" i="258"/>
  <c r="BM60" i="258"/>
  <c r="BL60" i="258"/>
  <c r="BK60" i="258"/>
  <c r="BJ60" i="258"/>
  <c r="X60" i="258"/>
  <c r="U60" i="258"/>
  <c r="T60" i="258"/>
  <c r="Q60" i="258"/>
  <c r="P60" i="258"/>
  <c r="M60" i="258"/>
  <c r="L60" i="258"/>
  <c r="CM59" i="258"/>
  <c r="CC59" i="258"/>
  <c r="BO59" i="258"/>
  <c r="BN59" i="258"/>
  <c r="BM59" i="258"/>
  <c r="BL59" i="258"/>
  <c r="BK59" i="258"/>
  <c r="BJ59" i="258"/>
  <c r="X59" i="258"/>
  <c r="V59" i="258"/>
  <c r="T59" i="258"/>
  <c r="R59" i="258"/>
  <c r="P59" i="258"/>
  <c r="N59" i="258"/>
  <c r="L59" i="258"/>
  <c r="CC58" i="258"/>
  <c r="BO58" i="258"/>
  <c r="BN58" i="258"/>
  <c r="BM58" i="258"/>
  <c r="BL58" i="258"/>
  <c r="BK58" i="258"/>
  <c r="BJ58" i="258"/>
  <c r="W58" i="258"/>
  <c r="U58" i="258"/>
  <c r="S58" i="258"/>
  <c r="Q58" i="258"/>
  <c r="O58" i="258"/>
  <c r="M58" i="258"/>
  <c r="L58" i="258"/>
  <c r="BV57" i="258"/>
  <c r="BO57" i="258"/>
  <c r="BN57" i="258"/>
  <c r="BM57" i="258"/>
  <c r="BL57" i="258"/>
  <c r="BK57" i="258"/>
  <c r="BJ57" i="258"/>
  <c r="X57" i="258"/>
  <c r="W57" i="258"/>
  <c r="W62" i="258" s="1"/>
  <c r="AB58" i="258" s="1"/>
  <c r="AL58" i="258" s="1"/>
  <c r="AW58" i="258" s="1"/>
  <c r="T57" i="258"/>
  <c r="S57" i="258"/>
  <c r="P57" i="258"/>
  <c r="O57" i="258"/>
  <c r="O62" i="258" s="1"/>
  <c r="Z58" i="258" s="1"/>
  <c r="L57" i="258"/>
  <c r="H57" i="258"/>
  <c r="H60" i="258" s="1"/>
  <c r="C57" i="258"/>
  <c r="H58" i="258" s="1"/>
  <c r="BV56" i="258"/>
  <c r="BO56" i="258"/>
  <c r="BN56" i="258"/>
  <c r="BM56" i="258"/>
  <c r="BL56" i="258"/>
  <c r="BK56" i="258"/>
  <c r="BJ56" i="258"/>
  <c r="V56" i="258"/>
  <c r="U56" i="258"/>
  <c r="R56" i="258"/>
  <c r="Q56" i="258"/>
  <c r="N56" i="258"/>
  <c r="M56" i="258"/>
  <c r="L56" i="258"/>
  <c r="H56" i="258"/>
  <c r="C61" i="258" s="1"/>
  <c r="C56" i="258"/>
  <c r="C60" i="258" s="1"/>
  <c r="CH55" i="258"/>
  <c r="CH54" i="258"/>
  <c r="BV53" i="258"/>
  <c r="BV52" i="258"/>
  <c r="CC51" i="258"/>
  <c r="CC50" i="258"/>
  <c r="BO50" i="258"/>
  <c r="BN50" i="258"/>
  <c r="BM50" i="258"/>
  <c r="BL50" i="258"/>
  <c r="BK50" i="258"/>
  <c r="BJ50" i="258"/>
  <c r="W50" i="258"/>
  <c r="V50" i="258"/>
  <c r="S50" i="258"/>
  <c r="R50" i="258"/>
  <c r="O50" i="258"/>
  <c r="N50" i="258"/>
  <c r="L50" i="258"/>
  <c r="BV49" i="258"/>
  <c r="BO49" i="258"/>
  <c r="BN49" i="258"/>
  <c r="BM49" i="258"/>
  <c r="BL49" i="258"/>
  <c r="BK49" i="258"/>
  <c r="BJ49" i="258"/>
  <c r="X49" i="258"/>
  <c r="U49" i="258"/>
  <c r="T49" i="258"/>
  <c r="Q49" i="258"/>
  <c r="P49" i="258"/>
  <c r="M49" i="258"/>
  <c r="L49" i="258"/>
  <c r="BV48" i="258"/>
  <c r="BO48" i="258"/>
  <c r="BN48" i="258"/>
  <c r="BM48" i="258"/>
  <c r="BL48" i="258"/>
  <c r="BK48" i="258"/>
  <c r="BJ48" i="258"/>
  <c r="X48" i="258"/>
  <c r="V48" i="258"/>
  <c r="T48" i="258"/>
  <c r="R48" i="258"/>
  <c r="P48" i="258"/>
  <c r="N48" i="258"/>
  <c r="L48" i="258"/>
  <c r="BO47" i="258"/>
  <c r="BN47" i="258"/>
  <c r="BM47" i="258"/>
  <c r="BL47" i="258"/>
  <c r="BK47" i="258"/>
  <c r="BJ47" i="258"/>
  <c r="W47" i="258"/>
  <c r="U47" i="258"/>
  <c r="S47" i="258"/>
  <c r="Q47" i="258"/>
  <c r="O47" i="258"/>
  <c r="M47" i="258"/>
  <c r="L47" i="258"/>
  <c r="BO46" i="258"/>
  <c r="BN46" i="258"/>
  <c r="BM46" i="258"/>
  <c r="BL46" i="258"/>
  <c r="BK46" i="258"/>
  <c r="BJ46" i="258"/>
  <c r="X46" i="258"/>
  <c r="X51" i="258" s="1"/>
  <c r="AB48" i="258" s="1"/>
  <c r="AL48" i="258" s="1"/>
  <c r="AW48" i="258" s="1"/>
  <c r="W46" i="258"/>
  <c r="T46" i="258"/>
  <c r="S46" i="258"/>
  <c r="P46" i="258"/>
  <c r="P51" i="258" s="1"/>
  <c r="Z48" i="258" s="1"/>
  <c r="O46" i="258"/>
  <c r="L46" i="258"/>
  <c r="H46" i="258"/>
  <c r="H48" i="258" s="1"/>
  <c r="C46" i="258"/>
  <c r="AI47" i="258" s="1"/>
  <c r="BO45" i="258"/>
  <c r="BN45" i="258"/>
  <c r="BM45" i="258"/>
  <c r="BL45" i="258"/>
  <c r="BK45" i="258"/>
  <c r="BJ45" i="258"/>
  <c r="V45" i="258"/>
  <c r="V51" i="258" s="1"/>
  <c r="AB46" i="258" s="1"/>
  <c r="AL46" i="258" s="1"/>
  <c r="AW46" i="258" s="1"/>
  <c r="U45" i="258"/>
  <c r="R45" i="258"/>
  <c r="R51" i="258" s="1"/>
  <c r="AA46" i="258" s="1"/>
  <c r="Q45" i="258"/>
  <c r="Q51" i="258" s="1"/>
  <c r="AA45" i="258" s="1"/>
  <c r="N45" i="258"/>
  <c r="N51" i="258" s="1"/>
  <c r="Z46" i="258" s="1"/>
  <c r="M45" i="258"/>
  <c r="L45" i="258"/>
  <c r="H45" i="258"/>
  <c r="C50" i="258" s="1"/>
  <c r="C45" i="258"/>
  <c r="C49" i="258" s="1"/>
  <c r="BO39" i="258"/>
  <c r="BN39" i="258"/>
  <c r="BM39" i="258"/>
  <c r="BL39" i="258"/>
  <c r="BK39" i="258"/>
  <c r="BJ39" i="258"/>
  <c r="W39" i="258"/>
  <c r="V39" i="258"/>
  <c r="S39" i="258"/>
  <c r="R39" i="258"/>
  <c r="O39" i="258"/>
  <c r="N39" i="258"/>
  <c r="L39" i="258"/>
  <c r="BO38" i="258"/>
  <c r="BN38" i="258"/>
  <c r="BM38" i="258"/>
  <c r="BL38" i="258"/>
  <c r="BK38" i="258"/>
  <c r="BJ38" i="258"/>
  <c r="X38" i="258"/>
  <c r="U38" i="258"/>
  <c r="T38" i="258"/>
  <c r="Q38" i="258"/>
  <c r="P38" i="258"/>
  <c r="M38" i="258"/>
  <c r="L38" i="258"/>
  <c r="BO37" i="258"/>
  <c r="BN37" i="258"/>
  <c r="BM37" i="258"/>
  <c r="BL37" i="258"/>
  <c r="BK37" i="258"/>
  <c r="BJ37" i="258"/>
  <c r="X37" i="258"/>
  <c r="V37" i="258"/>
  <c r="T37" i="258"/>
  <c r="R37" i="258"/>
  <c r="P37" i="258"/>
  <c r="N37" i="258"/>
  <c r="L37" i="258"/>
  <c r="BO36" i="258"/>
  <c r="BN36" i="258"/>
  <c r="BM36" i="258"/>
  <c r="BL36" i="258"/>
  <c r="BK36" i="258"/>
  <c r="BJ36" i="258"/>
  <c r="W36" i="258"/>
  <c r="U36" i="258"/>
  <c r="S36" i="258"/>
  <c r="Q36" i="258"/>
  <c r="O36" i="258"/>
  <c r="M36" i="258"/>
  <c r="L36" i="258"/>
  <c r="BO35" i="258"/>
  <c r="BN35" i="258"/>
  <c r="BM35" i="258"/>
  <c r="BL35" i="258"/>
  <c r="BK35" i="258"/>
  <c r="BJ35" i="258"/>
  <c r="X35" i="258"/>
  <c r="W35" i="258"/>
  <c r="T35" i="258"/>
  <c r="S35" i="258"/>
  <c r="P35" i="258"/>
  <c r="O35" i="258"/>
  <c r="L35" i="258"/>
  <c r="H35" i="258"/>
  <c r="AI37" i="258" s="1"/>
  <c r="C35" i="258"/>
  <c r="H39" i="258" s="1"/>
  <c r="BO34" i="258"/>
  <c r="BN34" i="258"/>
  <c r="BM34" i="258"/>
  <c r="BL34" i="258"/>
  <c r="BK34" i="258"/>
  <c r="BJ34" i="258"/>
  <c r="V34" i="258"/>
  <c r="V40" i="258" s="1"/>
  <c r="AB35" i="258" s="1"/>
  <c r="AL35" i="258" s="1"/>
  <c r="AW35" i="258" s="1"/>
  <c r="U34" i="258"/>
  <c r="R34" i="258"/>
  <c r="Q34" i="258"/>
  <c r="Q40" i="258" s="1"/>
  <c r="AA34" i="258" s="1"/>
  <c r="N34" i="258"/>
  <c r="N40" i="258" s="1"/>
  <c r="Z35" i="258" s="1"/>
  <c r="M34" i="258"/>
  <c r="L34" i="258"/>
  <c r="H34" i="258"/>
  <c r="C37" i="258" s="1"/>
  <c r="C34" i="258"/>
  <c r="C38" i="258" s="1"/>
  <c r="BO28" i="258"/>
  <c r="BN28" i="258"/>
  <c r="BM28" i="258"/>
  <c r="BL28" i="258"/>
  <c r="BK28" i="258"/>
  <c r="BJ28" i="258"/>
  <c r="W28" i="258"/>
  <c r="V28" i="258"/>
  <c r="S28" i="258"/>
  <c r="R28" i="258"/>
  <c r="O28" i="258"/>
  <c r="N28" i="258"/>
  <c r="L28" i="258"/>
  <c r="BO27" i="258"/>
  <c r="BN27" i="258"/>
  <c r="BM27" i="258"/>
  <c r="BL27" i="258"/>
  <c r="BK27" i="258"/>
  <c r="BJ27" i="258"/>
  <c r="X27" i="258"/>
  <c r="U27" i="258"/>
  <c r="T27" i="258"/>
  <c r="Q27" i="258"/>
  <c r="P27" i="258"/>
  <c r="M27" i="258"/>
  <c r="L27" i="258"/>
  <c r="BO26" i="258"/>
  <c r="BN26" i="258"/>
  <c r="BM26" i="258"/>
  <c r="BL26" i="258"/>
  <c r="BK26" i="258"/>
  <c r="BJ26" i="258"/>
  <c r="X26" i="258"/>
  <c r="V26" i="258"/>
  <c r="T26" i="258"/>
  <c r="R26" i="258"/>
  <c r="P26" i="258"/>
  <c r="N26" i="258"/>
  <c r="L26" i="258"/>
  <c r="BO25" i="258"/>
  <c r="BN25" i="258"/>
  <c r="BM25" i="258"/>
  <c r="BL25" i="258"/>
  <c r="BK25" i="258"/>
  <c r="BJ25" i="258"/>
  <c r="W25" i="258"/>
  <c r="U25" i="258"/>
  <c r="S25" i="258"/>
  <c r="Q25" i="258"/>
  <c r="O25" i="258"/>
  <c r="M25" i="258"/>
  <c r="L25" i="258"/>
  <c r="BO24" i="258"/>
  <c r="BN24" i="258"/>
  <c r="BM24" i="258"/>
  <c r="BL24" i="258"/>
  <c r="BK24" i="258"/>
  <c r="BJ24" i="258"/>
  <c r="X24" i="258"/>
  <c r="W24" i="258"/>
  <c r="T24" i="258"/>
  <c r="S24" i="258"/>
  <c r="P24" i="258"/>
  <c r="O24" i="258"/>
  <c r="L24" i="258"/>
  <c r="H24" i="258"/>
  <c r="C24" i="258"/>
  <c r="H28" i="258" s="1"/>
  <c r="BO23" i="258"/>
  <c r="BN23" i="258"/>
  <c r="BM23" i="258"/>
  <c r="BL23" i="258"/>
  <c r="BK23" i="258"/>
  <c r="BJ23" i="258"/>
  <c r="V23" i="258"/>
  <c r="U23" i="258"/>
  <c r="U29" i="258" s="1"/>
  <c r="AB23" i="258" s="1"/>
  <c r="AL23" i="258" s="1"/>
  <c r="AW23" i="258" s="1"/>
  <c r="R23" i="258"/>
  <c r="R29" i="258" s="1"/>
  <c r="AA24" i="258" s="1"/>
  <c r="Q23" i="258"/>
  <c r="N23" i="258"/>
  <c r="M23" i="258"/>
  <c r="M29" i="258" s="1"/>
  <c r="Z23" i="258" s="1"/>
  <c r="L23" i="258"/>
  <c r="H23" i="258"/>
  <c r="AI24" i="258" s="1"/>
  <c r="C23" i="258"/>
  <c r="C27" i="258" s="1"/>
  <c r="BO17" i="258"/>
  <c r="BN17" i="258"/>
  <c r="BM17" i="258"/>
  <c r="BL17" i="258"/>
  <c r="BK17" i="258"/>
  <c r="BJ17" i="258"/>
  <c r="W17" i="258"/>
  <c r="V17" i="258"/>
  <c r="S17" i="258"/>
  <c r="R17" i="258"/>
  <c r="O17" i="258"/>
  <c r="N17" i="258"/>
  <c r="L17" i="258"/>
  <c r="BO16" i="258"/>
  <c r="BN16" i="258"/>
  <c r="BM16" i="258"/>
  <c r="BL16" i="258"/>
  <c r="BK16" i="258"/>
  <c r="BJ16" i="258"/>
  <c r="X16" i="258"/>
  <c r="U16" i="258"/>
  <c r="T16" i="258"/>
  <c r="Q16" i="258"/>
  <c r="P16" i="258"/>
  <c r="M16" i="258"/>
  <c r="L16" i="258"/>
  <c r="BO15" i="258"/>
  <c r="BN15" i="258"/>
  <c r="BM15" i="258"/>
  <c r="BL15" i="258"/>
  <c r="BK15" i="258"/>
  <c r="BJ15" i="258"/>
  <c r="X15" i="258"/>
  <c r="V15" i="258"/>
  <c r="T15" i="258"/>
  <c r="R15" i="258"/>
  <c r="P15" i="258"/>
  <c r="N15" i="258"/>
  <c r="L15" i="258"/>
  <c r="BO14" i="258"/>
  <c r="BN14" i="258"/>
  <c r="BM14" i="258"/>
  <c r="BL14" i="258"/>
  <c r="BK14" i="258"/>
  <c r="BJ14" i="258"/>
  <c r="W14" i="258"/>
  <c r="U14" i="258"/>
  <c r="S14" i="258"/>
  <c r="Q14" i="258"/>
  <c r="O14" i="258"/>
  <c r="M14" i="258"/>
  <c r="L14" i="258"/>
  <c r="BO13" i="258"/>
  <c r="BN13" i="258"/>
  <c r="BM13" i="258"/>
  <c r="BL13" i="258"/>
  <c r="BK13" i="258"/>
  <c r="BJ13" i="258"/>
  <c r="X13" i="258"/>
  <c r="W13" i="258"/>
  <c r="T13" i="258"/>
  <c r="S13" i="258"/>
  <c r="P13" i="258"/>
  <c r="O13" i="258"/>
  <c r="L13" i="258"/>
  <c r="H13" i="258"/>
  <c r="AI15" i="258" s="1"/>
  <c r="C13" i="258"/>
  <c r="H17" i="258" s="1"/>
  <c r="BO12" i="258"/>
  <c r="BN12" i="258"/>
  <c r="BM12" i="258"/>
  <c r="BL12" i="258"/>
  <c r="BK12" i="258"/>
  <c r="BJ12" i="258"/>
  <c r="V12" i="258"/>
  <c r="U12" i="258"/>
  <c r="R12" i="258"/>
  <c r="Q12" i="258"/>
  <c r="Q18" i="258" s="1"/>
  <c r="AA12" i="258" s="1"/>
  <c r="N12" i="258"/>
  <c r="M12" i="258"/>
  <c r="L12" i="258"/>
  <c r="H12" i="258"/>
  <c r="C15" i="258" s="1"/>
  <c r="C12" i="258"/>
  <c r="C16" i="258" s="1"/>
  <c r="BO94" i="257"/>
  <c r="BN94" i="257"/>
  <c r="BM94" i="257"/>
  <c r="BL94" i="257"/>
  <c r="BK94" i="257"/>
  <c r="BJ94" i="257"/>
  <c r="W94" i="257"/>
  <c r="V94" i="257"/>
  <c r="S94" i="257"/>
  <c r="R94" i="257"/>
  <c r="O94" i="257"/>
  <c r="N94" i="257"/>
  <c r="L94" i="257"/>
  <c r="BO93" i="257"/>
  <c r="BN93" i="257"/>
  <c r="BM93" i="257"/>
  <c r="BL93" i="257"/>
  <c r="BK93" i="257"/>
  <c r="BJ93" i="257"/>
  <c r="X93" i="257"/>
  <c r="U93" i="257"/>
  <c r="T93" i="257"/>
  <c r="Q93" i="257"/>
  <c r="P93" i="257"/>
  <c r="M93" i="257"/>
  <c r="L93" i="257"/>
  <c r="BO92" i="257"/>
  <c r="BN92" i="257"/>
  <c r="BM92" i="257"/>
  <c r="BL92" i="257"/>
  <c r="BK92" i="257"/>
  <c r="BJ92" i="257"/>
  <c r="X92" i="257"/>
  <c r="V92" i="257"/>
  <c r="T92" i="257"/>
  <c r="R92" i="257"/>
  <c r="P92" i="257"/>
  <c r="N92" i="257"/>
  <c r="L92" i="257"/>
  <c r="BO91" i="257"/>
  <c r="BN91" i="257"/>
  <c r="BM91" i="257"/>
  <c r="BL91" i="257"/>
  <c r="BK91" i="257"/>
  <c r="BJ91" i="257"/>
  <c r="W91" i="257"/>
  <c r="U91" i="257"/>
  <c r="S91" i="257"/>
  <c r="Q91" i="257"/>
  <c r="O91" i="257"/>
  <c r="M91" i="257"/>
  <c r="L91" i="257"/>
  <c r="BO90" i="257"/>
  <c r="BN90" i="257"/>
  <c r="BM90" i="257"/>
  <c r="BL90" i="257"/>
  <c r="BK90" i="257"/>
  <c r="BJ90" i="257"/>
  <c r="X90" i="257"/>
  <c r="W90" i="257"/>
  <c r="T90" i="257"/>
  <c r="S90" i="257"/>
  <c r="P90" i="257"/>
  <c r="O90" i="257"/>
  <c r="L90" i="257"/>
  <c r="H90" i="257"/>
  <c r="AI92" i="257" s="1"/>
  <c r="C90" i="257"/>
  <c r="H91" i="257" s="1"/>
  <c r="BO89" i="257"/>
  <c r="BN89" i="257"/>
  <c r="BM89" i="257"/>
  <c r="BL89" i="257"/>
  <c r="BK89" i="257"/>
  <c r="BJ89" i="257"/>
  <c r="V89" i="257"/>
  <c r="U89" i="257"/>
  <c r="U95" i="257" s="1"/>
  <c r="AB89" i="257" s="1"/>
  <c r="AL89" i="257" s="1"/>
  <c r="AW89" i="257" s="1"/>
  <c r="R89" i="257"/>
  <c r="R95" i="257" s="1"/>
  <c r="AA90" i="257" s="1"/>
  <c r="Q89" i="257"/>
  <c r="N89" i="257"/>
  <c r="M89" i="257"/>
  <c r="M95" i="257" s="1"/>
  <c r="Z89" i="257" s="1"/>
  <c r="L89" i="257"/>
  <c r="H89" i="257"/>
  <c r="C94" i="257" s="1"/>
  <c r="C89" i="257"/>
  <c r="C93" i="257" s="1"/>
  <c r="BO83" i="257"/>
  <c r="BN83" i="257"/>
  <c r="BM83" i="257"/>
  <c r="BL83" i="257"/>
  <c r="BK83" i="257"/>
  <c r="BJ83" i="257"/>
  <c r="W83" i="257"/>
  <c r="V83" i="257"/>
  <c r="S83" i="257"/>
  <c r="R83" i="257"/>
  <c r="O83" i="257"/>
  <c r="N83" i="257"/>
  <c r="L83" i="257"/>
  <c r="BO82" i="257"/>
  <c r="BN82" i="257"/>
  <c r="BM82" i="257"/>
  <c r="BL82" i="257"/>
  <c r="BK82" i="257"/>
  <c r="BJ82" i="257"/>
  <c r="X82" i="257"/>
  <c r="U82" i="257"/>
  <c r="T82" i="257"/>
  <c r="Q82" i="257"/>
  <c r="P82" i="257"/>
  <c r="M82" i="257"/>
  <c r="L82" i="257"/>
  <c r="BO81" i="257"/>
  <c r="BN81" i="257"/>
  <c r="BM81" i="257"/>
  <c r="BL81" i="257"/>
  <c r="BK81" i="257"/>
  <c r="BJ81" i="257"/>
  <c r="X81" i="257"/>
  <c r="V81" i="257"/>
  <c r="T81" i="257"/>
  <c r="R81" i="257"/>
  <c r="P81" i="257"/>
  <c r="N81" i="257"/>
  <c r="L81" i="257"/>
  <c r="BO80" i="257"/>
  <c r="BN80" i="257"/>
  <c r="BM80" i="257"/>
  <c r="BL80" i="257"/>
  <c r="BK80" i="257"/>
  <c r="BJ80" i="257"/>
  <c r="W80" i="257"/>
  <c r="U80" i="257"/>
  <c r="S80" i="257"/>
  <c r="Q80" i="257"/>
  <c r="O80" i="257"/>
  <c r="M80" i="257"/>
  <c r="L80" i="257"/>
  <c r="BO79" i="257"/>
  <c r="BN79" i="257"/>
  <c r="BM79" i="257"/>
  <c r="BL79" i="257"/>
  <c r="BK79" i="257"/>
  <c r="BJ79" i="257"/>
  <c r="X79" i="257"/>
  <c r="W79" i="257"/>
  <c r="T79" i="257"/>
  <c r="S79" i="257"/>
  <c r="P79" i="257"/>
  <c r="O79" i="257"/>
  <c r="L79" i="257"/>
  <c r="H79" i="257"/>
  <c r="H82" i="257" s="1"/>
  <c r="C79" i="257"/>
  <c r="H83" i="257" s="1"/>
  <c r="BO78" i="257"/>
  <c r="BN78" i="257"/>
  <c r="BM78" i="257"/>
  <c r="BL78" i="257"/>
  <c r="BK78" i="257"/>
  <c r="BJ78" i="257"/>
  <c r="V78" i="257"/>
  <c r="V84" i="257" s="1"/>
  <c r="AB79" i="257" s="1"/>
  <c r="AL79" i="257" s="1"/>
  <c r="AW79" i="257" s="1"/>
  <c r="U78" i="257"/>
  <c r="R78" i="257"/>
  <c r="Q78" i="257"/>
  <c r="Q84" i="257" s="1"/>
  <c r="AA78" i="257" s="1"/>
  <c r="N78" i="257"/>
  <c r="N84" i="257" s="1"/>
  <c r="Z79" i="257" s="1"/>
  <c r="M78" i="257"/>
  <c r="L78" i="257"/>
  <c r="H78" i="257"/>
  <c r="C83" i="257" s="1"/>
  <c r="C78" i="257"/>
  <c r="AI78" i="257" s="1"/>
  <c r="BV77" i="257"/>
  <c r="BV76" i="257"/>
  <c r="CC75" i="257"/>
  <c r="CC74" i="257"/>
  <c r="BV73" i="257"/>
  <c r="BV72" i="257"/>
  <c r="BO72" i="257"/>
  <c r="BN72" i="257"/>
  <c r="BM72" i="257"/>
  <c r="BL72" i="257"/>
  <c r="BK72" i="257"/>
  <c r="BJ72" i="257"/>
  <c r="W72" i="257"/>
  <c r="V72" i="257"/>
  <c r="S72" i="257"/>
  <c r="R72" i="257"/>
  <c r="O72" i="257"/>
  <c r="N72" i="257"/>
  <c r="L72" i="257"/>
  <c r="CH71" i="257"/>
  <c r="BO71" i="257"/>
  <c r="BN71" i="257"/>
  <c r="BM71" i="257"/>
  <c r="BL71" i="257"/>
  <c r="BK71" i="257"/>
  <c r="BJ71" i="257"/>
  <c r="X71" i="257"/>
  <c r="U71" i="257"/>
  <c r="T71" i="257"/>
  <c r="Q71" i="257"/>
  <c r="P71" i="257"/>
  <c r="M71" i="257"/>
  <c r="L71" i="257"/>
  <c r="CH70" i="257"/>
  <c r="BO70" i="257"/>
  <c r="BN70" i="257"/>
  <c r="BM70" i="257"/>
  <c r="BL70" i="257"/>
  <c r="BK70" i="257"/>
  <c r="BJ70" i="257"/>
  <c r="X70" i="257"/>
  <c r="V70" i="257"/>
  <c r="T70" i="257"/>
  <c r="R70" i="257"/>
  <c r="P70" i="257"/>
  <c r="N70" i="257"/>
  <c r="L70" i="257"/>
  <c r="BV69" i="257"/>
  <c r="BO69" i="257"/>
  <c r="BN69" i="257"/>
  <c r="BM69" i="257"/>
  <c r="BL69" i="257"/>
  <c r="BK69" i="257"/>
  <c r="BJ69" i="257"/>
  <c r="W69" i="257"/>
  <c r="U69" i="257"/>
  <c r="S69" i="257"/>
  <c r="Q69" i="257"/>
  <c r="O69" i="257"/>
  <c r="M69" i="257"/>
  <c r="L69" i="257"/>
  <c r="BV68" i="257"/>
  <c r="BO68" i="257"/>
  <c r="BN68" i="257"/>
  <c r="BM68" i="257"/>
  <c r="BL68" i="257"/>
  <c r="BK68" i="257"/>
  <c r="BJ68" i="257"/>
  <c r="X68" i="257"/>
  <c r="W68" i="257"/>
  <c r="T68" i="257"/>
  <c r="T73" i="257" s="1"/>
  <c r="AA70" i="257" s="1"/>
  <c r="S68" i="257"/>
  <c r="P68" i="257"/>
  <c r="O68" i="257"/>
  <c r="L68" i="257"/>
  <c r="H68" i="257"/>
  <c r="H71" i="257" s="1"/>
  <c r="C68" i="257"/>
  <c r="H72" i="257" s="1"/>
  <c r="CC67" i="257"/>
  <c r="BO67" i="257"/>
  <c r="BN67" i="257"/>
  <c r="BM67" i="257"/>
  <c r="BL67" i="257"/>
  <c r="BK67" i="257"/>
  <c r="BJ67" i="257"/>
  <c r="V67" i="257"/>
  <c r="V73" i="257" s="1"/>
  <c r="AB68" i="257" s="1"/>
  <c r="AL68" i="257" s="1"/>
  <c r="AW68" i="257" s="1"/>
  <c r="U67" i="257"/>
  <c r="R67" i="257"/>
  <c r="Q67" i="257"/>
  <c r="Q73" i="257" s="1"/>
  <c r="AA67" i="257" s="1"/>
  <c r="N67" i="257"/>
  <c r="N73" i="257" s="1"/>
  <c r="Z68" i="257" s="1"/>
  <c r="M67" i="257"/>
  <c r="L67" i="257"/>
  <c r="H67" i="257"/>
  <c r="C72" i="257" s="1"/>
  <c r="C67" i="257"/>
  <c r="C71" i="257" s="1"/>
  <c r="CM66" i="257"/>
  <c r="CC66" i="257"/>
  <c r="CM65" i="257"/>
  <c r="BV65" i="257"/>
  <c r="BV64" i="257"/>
  <c r="BV61" i="257"/>
  <c r="BO61" i="257"/>
  <c r="BN61" i="257"/>
  <c r="BM61" i="257"/>
  <c r="BL61" i="257"/>
  <c r="BK61" i="257"/>
  <c r="BJ61" i="257"/>
  <c r="W61" i="257"/>
  <c r="V61" i="257"/>
  <c r="S61" i="257"/>
  <c r="R61" i="257"/>
  <c r="O61" i="257"/>
  <c r="N61" i="257"/>
  <c r="L61" i="257"/>
  <c r="CM60" i="257"/>
  <c r="BV60" i="257"/>
  <c r="BO60" i="257"/>
  <c r="BN60" i="257"/>
  <c r="BM60" i="257"/>
  <c r="BL60" i="257"/>
  <c r="BK60" i="257"/>
  <c r="BJ60" i="257"/>
  <c r="X60" i="257"/>
  <c r="U60" i="257"/>
  <c r="T60" i="257"/>
  <c r="Q60" i="257"/>
  <c r="P60" i="257"/>
  <c r="M60" i="257"/>
  <c r="L60" i="257"/>
  <c r="CM59" i="257"/>
  <c r="CC59" i="257"/>
  <c r="BO59" i="257"/>
  <c r="BN59" i="257"/>
  <c r="BM59" i="257"/>
  <c r="BL59" i="257"/>
  <c r="BK59" i="257"/>
  <c r="BJ59" i="257"/>
  <c r="X59" i="257"/>
  <c r="V59" i="257"/>
  <c r="T59" i="257"/>
  <c r="R59" i="257"/>
  <c r="P59" i="257"/>
  <c r="N59" i="257"/>
  <c r="L59" i="257"/>
  <c r="CC58" i="257"/>
  <c r="BO58" i="257"/>
  <c r="BN58" i="257"/>
  <c r="BM58" i="257"/>
  <c r="BL58" i="257"/>
  <c r="BK58" i="257"/>
  <c r="BJ58" i="257"/>
  <c r="W58" i="257"/>
  <c r="U58" i="257"/>
  <c r="S58" i="257"/>
  <c r="Q58" i="257"/>
  <c r="O58" i="257"/>
  <c r="M58" i="257"/>
  <c r="L58" i="257"/>
  <c r="BV57" i="257"/>
  <c r="BO57" i="257"/>
  <c r="BN57" i="257"/>
  <c r="BM57" i="257"/>
  <c r="BL57" i="257"/>
  <c r="BK57" i="257"/>
  <c r="BJ57" i="257"/>
  <c r="X57" i="257"/>
  <c r="W57" i="257"/>
  <c r="W62" i="257" s="1"/>
  <c r="AB58" i="257" s="1"/>
  <c r="AL58" i="257" s="1"/>
  <c r="AW58" i="257" s="1"/>
  <c r="T57" i="257"/>
  <c r="S57" i="257"/>
  <c r="P57" i="257"/>
  <c r="O57" i="257"/>
  <c r="O62" i="257" s="1"/>
  <c r="Z58" i="257" s="1"/>
  <c r="L57" i="257"/>
  <c r="H57" i="257"/>
  <c r="H60" i="257" s="1"/>
  <c r="C57" i="257"/>
  <c r="H58" i="257" s="1"/>
  <c r="BV56" i="257"/>
  <c r="BO56" i="257"/>
  <c r="BN56" i="257"/>
  <c r="BM56" i="257"/>
  <c r="BL56" i="257"/>
  <c r="BK56" i="257"/>
  <c r="BJ56" i="257"/>
  <c r="V56" i="257"/>
  <c r="U56" i="257"/>
  <c r="R56" i="257"/>
  <c r="Q56" i="257"/>
  <c r="N56" i="257"/>
  <c r="M56" i="257"/>
  <c r="L56" i="257"/>
  <c r="H56" i="257"/>
  <c r="C61" i="257" s="1"/>
  <c r="C56" i="257"/>
  <c r="C60" i="257" s="1"/>
  <c r="CH55" i="257"/>
  <c r="CH54" i="257"/>
  <c r="BV53" i="257"/>
  <c r="BV52" i="257"/>
  <c r="CC51" i="257"/>
  <c r="CC50" i="257"/>
  <c r="BO50" i="257"/>
  <c r="BN50" i="257"/>
  <c r="BM50" i="257"/>
  <c r="BL50" i="257"/>
  <c r="BK50" i="257"/>
  <c r="BJ50" i="257"/>
  <c r="W50" i="257"/>
  <c r="V50" i="257"/>
  <c r="S50" i="257"/>
  <c r="R50" i="257"/>
  <c r="O50" i="257"/>
  <c r="N50" i="257"/>
  <c r="L50" i="257"/>
  <c r="BV49" i="257"/>
  <c r="BO49" i="257"/>
  <c r="BN49" i="257"/>
  <c r="BM49" i="257"/>
  <c r="BL49" i="257"/>
  <c r="BK49" i="257"/>
  <c r="BJ49" i="257"/>
  <c r="X49" i="257"/>
  <c r="U49" i="257"/>
  <c r="T49" i="257"/>
  <c r="Q49" i="257"/>
  <c r="P49" i="257"/>
  <c r="M49" i="257"/>
  <c r="L49" i="257"/>
  <c r="BV48" i="257"/>
  <c r="BO48" i="257"/>
  <c r="BN48" i="257"/>
  <c r="BM48" i="257"/>
  <c r="BL48" i="257"/>
  <c r="BK48" i="257"/>
  <c r="BJ48" i="257"/>
  <c r="X48" i="257"/>
  <c r="V48" i="257"/>
  <c r="T48" i="257"/>
  <c r="R48" i="257"/>
  <c r="P48" i="257"/>
  <c r="N48" i="257"/>
  <c r="L48" i="257"/>
  <c r="BO47" i="257"/>
  <c r="BN47" i="257"/>
  <c r="BM47" i="257"/>
  <c r="BL47" i="257"/>
  <c r="BK47" i="257"/>
  <c r="BJ47" i="257"/>
  <c r="W47" i="257"/>
  <c r="U47" i="257"/>
  <c r="S47" i="257"/>
  <c r="Q47" i="257"/>
  <c r="O47" i="257"/>
  <c r="M47" i="257"/>
  <c r="L47" i="257"/>
  <c r="BO46" i="257"/>
  <c r="BN46" i="257"/>
  <c r="BM46" i="257"/>
  <c r="BL46" i="257"/>
  <c r="BK46" i="257"/>
  <c r="BJ46" i="257"/>
  <c r="X46" i="257"/>
  <c r="X51" i="257" s="1"/>
  <c r="AB48" i="257" s="1"/>
  <c r="AL48" i="257" s="1"/>
  <c r="AW48" i="257" s="1"/>
  <c r="W46" i="257"/>
  <c r="W51" i="257" s="1"/>
  <c r="AB47" i="257" s="1"/>
  <c r="AL47" i="257" s="1"/>
  <c r="AW47" i="257" s="1"/>
  <c r="T46" i="257"/>
  <c r="S46" i="257"/>
  <c r="P46" i="257"/>
  <c r="P51" i="257" s="1"/>
  <c r="Z48" i="257" s="1"/>
  <c r="O46" i="257"/>
  <c r="O51" i="257" s="1"/>
  <c r="Z47" i="257" s="1"/>
  <c r="L46" i="257"/>
  <c r="H46" i="257"/>
  <c r="H49" i="257" s="1"/>
  <c r="C46" i="257"/>
  <c r="H50" i="257" s="1"/>
  <c r="BO45" i="257"/>
  <c r="BN45" i="257"/>
  <c r="BM45" i="257"/>
  <c r="BL45" i="257"/>
  <c r="BK45" i="257"/>
  <c r="BJ45" i="257"/>
  <c r="V45" i="257"/>
  <c r="V51" i="257" s="1"/>
  <c r="AB46" i="257" s="1"/>
  <c r="AL46" i="257" s="1"/>
  <c r="AW46" i="257" s="1"/>
  <c r="U45" i="257"/>
  <c r="R45" i="257"/>
  <c r="R51" i="257" s="1"/>
  <c r="AA46" i="257" s="1"/>
  <c r="Q45" i="257"/>
  <c r="Q51" i="257" s="1"/>
  <c r="AA45" i="257" s="1"/>
  <c r="N45" i="257"/>
  <c r="N51" i="257" s="1"/>
  <c r="Z46" i="257" s="1"/>
  <c r="M45" i="257"/>
  <c r="L45" i="257"/>
  <c r="H45" i="257"/>
  <c r="C50" i="257" s="1"/>
  <c r="C45" i="257"/>
  <c r="C49" i="257" s="1"/>
  <c r="BO39" i="257"/>
  <c r="BN39" i="257"/>
  <c r="BM39" i="257"/>
  <c r="BL39" i="257"/>
  <c r="BK39" i="257"/>
  <c r="BJ39" i="257"/>
  <c r="W39" i="257"/>
  <c r="V39" i="257"/>
  <c r="S39" i="257"/>
  <c r="R39" i="257"/>
  <c r="O39" i="257"/>
  <c r="N39" i="257"/>
  <c r="L39" i="257"/>
  <c r="BO38" i="257"/>
  <c r="BN38" i="257"/>
  <c r="BM38" i="257"/>
  <c r="BL38" i="257"/>
  <c r="BK38" i="257"/>
  <c r="BJ38" i="257"/>
  <c r="X38" i="257"/>
  <c r="U38" i="257"/>
  <c r="T38" i="257"/>
  <c r="Q38" i="257"/>
  <c r="P38" i="257"/>
  <c r="M38" i="257"/>
  <c r="L38" i="257"/>
  <c r="BO37" i="257"/>
  <c r="BN37" i="257"/>
  <c r="BM37" i="257"/>
  <c r="BL37" i="257"/>
  <c r="BK37" i="257"/>
  <c r="BJ37" i="257"/>
  <c r="X37" i="257"/>
  <c r="V37" i="257"/>
  <c r="T37" i="257"/>
  <c r="R37" i="257"/>
  <c r="P37" i="257"/>
  <c r="N37" i="257"/>
  <c r="L37" i="257"/>
  <c r="BO36" i="257"/>
  <c r="BN36" i="257"/>
  <c r="BM36" i="257"/>
  <c r="BL36" i="257"/>
  <c r="BK36" i="257"/>
  <c r="BJ36" i="257"/>
  <c r="W36" i="257"/>
  <c r="U36" i="257"/>
  <c r="S36" i="257"/>
  <c r="Q36" i="257"/>
  <c r="O36" i="257"/>
  <c r="M36" i="257"/>
  <c r="L36" i="257"/>
  <c r="BO35" i="257"/>
  <c r="BN35" i="257"/>
  <c r="BM35" i="257"/>
  <c r="BL35" i="257"/>
  <c r="BK35" i="257"/>
  <c r="BJ35" i="257"/>
  <c r="X35" i="257"/>
  <c r="W35" i="257"/>
  <c r="T35" i="257"/>
  <c r="S35" i="257"/>
  <c r="P35" i="257"/>
  <c r="O35" i="257"/>
  <c r="L35" i="257"/>
  <c r="H35" i="257"/>
  <c r="AI37" i="257" s="1"/>
  <c r="C35" i="257"/>
  <c r="H39" i="257" s="1"/>
  <c r="BO34" i="257"/>
  <c r="BN34" i="257"/>
  <c r="BM34" i="257"/>
  <c r="BL34" i="257"/>
  <c r="BK34" i="257"/>
  <c r="BJ34" i="257"/>
  <c r="V34" i="257"/>
  <c r="V40" i="257" s="1"/>
  <c r="AB35" i="257" s="1"/>
  <c r="AL35" i="257" s="1"/>
  <c r="AW35" i="257" s="1"/>
  <c r="U34" i="257"/>
  <c r="R34" i="257"/>
  <c r="Q34" i="257"/>
  <c r="Q40" i="257" s="1"/>
  <c r="AA34" i="257" s="1"/>
  <c r="N34" i="257"/>
  <c r="N40" i="257" s="1"/>
  <c r="Z35" i="257" s="1"/>
  <c r="M34" i="257"/>
  <c r="L34" i="257"/>
  <c r="H34" i="257"/>
  <c r="C37" i="257" s="1"/>
  <c r="C34" i="257"/>
  <c r="C38" i="257" s="1"/>
  <c r="BO28" i="257"/>
  <c r="BN28" i="257"/>
  <c r="BM28" i="257"/>
  <c r="BL28" i="257"/>
  <c r="BK28" i="257"/>
  <c r="BJ28" i="257"/>
  <c r="W28" i="257"/>
  <c r="V28" i="257"/>
  <c r="S28" i="257"/>
  <c r="R28" i="257"/>
  <c r="O28" i="257"/>
  <c r="N28" i="257"/>
  <c r="L28" i="257"/>
  <c r="BO27" i="257"/>
  <c r="BN27" i="257"/>
  <c r="BM27" i="257"/>
  <c r="BL27" i="257"/>
  <c r="BK27" i="257"/>
  <c r="BJ27" i="257"/>
  <c r="X27" i="257"/>
  <c r="U27" i="257"/>
  <c r="T27" i="257"/>
  <c r="Q27" i="257"/>
  <c r="P27" i="257"/>
  <c r="M27" i="257"/>
  <c r="L27" i="257"/>
  <c r="BO26" i="257"/>
  <c r="BN26" i="257"/>
  <c r="BM26" i="257"/>
  <c r="BL26" i="257"/>
  <c r="BK26" i="257"/>
  <c r="BJ26" i="257"/>
  <c r="X26" i="257"/>
  <c r="V26" i="257"/>
  <c r="T26" i="257"/>
  <c r="R26" i="257"/>
  <c r="P26" i="257"/>
  <c r="N26" i="257"/>
  <c r="L26" i="257"/>
  <c r="BO25" i="257"/>
  <c r="BN25" i="257"/>
  <c r="BM25" i="257"/>
  <c r="BL25" i="257"/>
  <c r="BK25" i="257"/>
  <c r="BJ25" i="257"/>
  <c r="W25" i="257"/>
  <c r="U25" i="257"/>
  <c r="S25" i="257"/>
  <c r="Q25" i="257"/>
  <c r="O25" i="257"/>
  <c r="M25" i="257"/>
  <c r="L25" i="257"/>
  <c r="BO24" i="257"/>
  <c r="BN24" i="257"/>
  <c r="BM24" i="257"/>
  <c r="BL24" i="257"/>
  <c r="BK24" i="257"/>
  <c r="BJ24" i="257"/>
  <c r="X24" i="257"/>
  <c r="W24" i="257"/>
  <c r="T24" i="257"/>
  <c r="S24" i="257"/>
  <c r="P24" i="257"/>
  <c r="O24" i="257"/>
  <c r="L24" i="257"/>
  <c r="H24" i="257"/>
  <c r="C24" i="257"/>
  <c r="H28" i="257" s="1"/>
  <c r="BO23" i="257"/>
  <c r="BN23" i="257"/>
  <c r="BM23" i="257"/>
  <c r="BL23" i="257"/>
  <c r="BK23" i="257"/>
  <c r="BJ23" i="257"/>
  <c r="V23" i="257"/>
  <c r="U23" i="257"/>
  <c r="U29" i="257" s="1"/>
  <c r="AB23" i="257" s="1"/>
  <c r="AL23" i="257" s="1"/>
  <c r="AW23" i="257" s="1"/>
  <c r="R23" i="257"/>
  <c r="R29" i="257" s="1"/>
  <c r="AA24" i="257" s="1"/>
  <c r="Q23" i="257"/>
  <c r="N23" i="257"/>
  <c r="M23" i="257"/>
  <c r="M29" i="257" s="1"/>
  <c r="Z23" i="257" s="1"/>
  <c r="L23" i="257"/>
  <c r="H23" i="257"/>
  <c r="AI24" i="257" s="1"/>
  <c r="C23" i="257"/>
  <c r="C27" i="257" s="1"/>
  <c r="BO17" i="257"/>
  <c r="BN17" i="257"/>
  <c r="BM17" i="257"/>
  <c r="BL17" i="257"/>
  <c r="BK17" i="257"/>
  <c r="BJ17" i="257"/>
  <c r="W17" i="257"/>
  <c r="V17" i="257"/>
  <c r="S17" i="257"/>
  <c r="R17" i="257"/>
  <c r="O17" i="257"/>
  <c r="N17" i="257"/>
  <c r="L17" i="257"/>
  <c r="BO16" i="257"/>
  <c r="BN16" i="257"/>
  <c r="BM16" i="257"/>
  <c r="BL16" i="257"/>
  <c r="BK16" i="257"/>
  <c r="BJ16" i="257"/>
  <c r="X16" i="257"/>
  <c r="U16" i="257"/>
  <c r="T16" i="257"/>
  <c r="Q16" i="257"/>
  <c r="P16" i="257"/>
  <c r="M16" i="257"/>
  <c r="L16" i="257"/>
  <c r="BO15" i="257"/>
  <c r="BN15" i="257"/>
  <c r="BM15" i="257"/>
  <c r="BL15" i="257"/>
  <c r="BK15" i="257"/>
  <c r="BJ15" i="257"/>
  <c r="X15" i="257"/>
  <c r="V15" i="257"/>
  <c r="T15" i="257"/>
  <c r="R15" i="257"/>
  <c r="P15" i="257"/>
  <c r="N15" i="257"/>
  <c r="L15" i="257"/>
  <c r="BO14" i="257"/>
  <c r="BN14" i="257"/>
  <c r="BM14" i="257"/>
  <c r="BL14" i="257"/>
  <c r="BK14" i="257"/>
  <c r="BJ14" i="257"/>
  <c r="W14" i="257"/>
  <c r="U14" i="257"/>
  <c r="S14" i="257"/>
  <c r="Q14" i="257"/>
  <c r="O14" i="257"/>
  <c r="M14" i="257"/>
  <c r="L14" i="257"/>
  <c r="BO13" i="257"/>
  <c r="BN13" i="257"/>
  <c r="BM13" i="257"/>
  <c r="BL13" i="257"/>
  <c r="BK13" i="257"/>
  <c r="BJ13" i="257"/>
  <c r="X13" i="257"/>
  <c r="W13" i="257"/>
  <c r="T13" i="257"/>
  <c r="S13" i="257"/>
  <c r="P13" i="257"/>
  <c r="O13" i="257"/>
  <c r="L13" i="257"/>
  <c r="H13" i="257"/>
  <c r="AI15" i="257" s="1"/>
  <c r="C13" i="257"/>
  <c r="H17" i="257" s="1"/>
  <c r="BO12" i="257"/>
  <c r="BN12" i="257"/>
  <c r="BM12" i="257"/>
  <c r="BL12" i="257"/>
  <c r="BK12" i="257"/>
  <c r="BJ12" i="257"/>
  <c r="V12" i="257"/>
  <c r="V18" i="257" s="1"/>
  <c r="AB13" i="257" s="1"/>
  <c r="AL13" i="257" s="1"/>
  <c r="AW13" i="257" s="1"/>
  <c r="U12" i="257"/>
  <c r="R12" i="257"/>
  <c r="Q12" i="257"/>
  <c r="Q18" i="257" s="1"/>
  <c r="AA12" i="257" s="1"/>
  <c r="N12" i="257"/>
  <c r="N18" i="257" s="1"/>
  <c r="Z13" i="257" s="1"/>
  <c r="M12" i="257"/>
  <c r="L12" i="257"/>
  <c r="H12" i="257"/>
  <c r="C15" i="257" s="1"/>
  <c r="C12" i="257"/>
  <c r="C16" i="257" s="1"/>
  <c r="BO94" i="256"/>
  <c r="BN94" i="256"/>
  <c r="BM94" i="256"/>
  <c r="BL94" i="256"/>
  <c r="BK94" i="256"/>
  <c r="BJ94" i="256"/>
  <c r="W94" i="256"/>
  <c r="V94" i="256"/>
  <c r="S94" i="256"/>
  <c r="R94" i="256"/>
  <c r="O94" i="256"/>
  <c r="N94" i="256"/>
  <c r="L94" i="256"/>
  <c r="BO93" i="256"/>
  <c r="BN93" i="256"/>
  <c r="BM93" i="256"/>
  <c r="BL93" i="256"/>
  <c r="BK93" i="256"/>
  <c r="BJ93" i="256"/>
  <c r="X93" i="256"/>
  <c r="U93" i="256"/>
  <c r="T93" i="256"/>
  <c r="Q93" i="256"/>
  <c r="P93" i="256"/>
  <c r="M93" i="256"/>
  <c r="L93" i="256"/>
  <c r="BO92" i="256"/>
  <c r="BN92" i="256"/>
  <c r="BM92" i="256"/>
  <c r="BL92" i="256"/>
  <c r="BK92" i="256"/>
  <c r="BJ92" i="256"/>
  <c r="X92" i="256"/>
  <c r="V92" i="256"/>
  <c r="T92" i="256"/>
  <c r="R92" i="256"/>
  <c r="P92" i="256"/>
  <c r="N92" i="256"/>
  <c r="L92" i="256"/>
  <c r="BO91" i="256"/>
  <c r="BN91" i="256"/>
  <c r="BM91" i="256"/>
  <c r="BL91" i="256"/>
  <c r="BK91" i="256"/>
  <c r="BJ91" i="256"/>
  <c r="W91" i="256"/>
  <c r="U91" i="256"/>
  <c r="S91" i="256"/>
  <c r="Q91" i="256"/>
  <c r="O91" i="256"/>
  <c r="M91" i="256"/>
  <c r="L91" i="256"/>
  <c r="BO90" i="256"/>
  <c r="BN90" i="256"/>
  <c r="BM90" i="256"/>
  <c r="BL90" i="256"/>
  <c r="BK90" i="256"/>
  <c r="BJ90" i="256"/>
  <c r="X90" i="256"/>
  <c r="W90" i="256"/>
  <c r="T90" i="256"/>
  <c r="S90" i="256"/>
  <c r="P90" i="256"/>
  <c r="O90" i="256"/>
  <c r="L90" i="256"/>
  <c r="H90" i="256"/>
  <c r="AI92" i="256" s="1"/>
  <c r="C90" i="256"/>
  <c r="H91" i="256" s="1"/>
  <c r="BO89" i="256"/>
  <c r="BN89" i="256"/>
  <c r="BM89" i="256"/>
  <c r="BL89" i="256"/>
  <c r="BK89" i="256"/>
  <c r="BJ89" i="256"/>
  <c r="V89" i="256"/>
  <c r="U89" i="256"/>
  <c r="U95" i="256" s="1"/>
  <c r="AB89" i="256" s="1"/>
  <c r="AL89" i="256" s="1"/>
  <c r="AW89" i="256" s="1"/>
  <c r="R89" i="256"/>
  <c r="R95" i="256" s="1"/>
  <c r="AA90" i="256" s="1"/>
  <c r="Q89" i="256"/>
  <c r="N89" i="256"/>
  <c r="M89" i="256"/>
  <c r="M95" i="256" s="1"/>
  <c r="Z89" i="256" s="1"/>
  <c r="L89" i="256"/>
  <c r="H89" i="256"/>
  <c r="C94" i="256" s="1"/>
  <c r="C89" i="256"/>
  <c r="C93" i="256" s="1"/>
  <c r="BO83" i="256"/>
  <c r="BN83" i="256"/>
  <c r="BM83" i="256"/>
  <c r="BL83" i="256"/>
  <c r="BK83" i="256"/>
  <c r="BJ83" i="256"/>
  <c r="W83" i="256"/>
  <c r="V83" i="256"/>
  <c r="S83" i="256"/>
  <c r="R83" i="256"/>
  <c r="O83" i="256"/>
  <c r="N83" i="256"/>
  <c r="L83" i="256"/>
  <c r="BO82" i="256"/>
  <c r="BN82" i="256"/>
  <c r="BM82" i="256"/>
  <c r="BL82" i="256"/>
  <c r="BK82" i="256"/>
  <c r="BJ82" i="256"/>
  <c r="X82" i="256"/>
  <c r="U82" i="256"/>
  <c r="T82" i="256"/>
  <c r="Q82" i="256"/>
  <c r="P82" i="256"/>
  <c r="M82" i="256"/>
  <c r="L82" i="256"/>
  <c r="BO81" i="256"/>
  <c r="BN81" i="256"/>
  <c r="BM81" i="256"/>
  <c r="BL81" i="256"/>
  <c r="BK81" i="256"/>
  <c r="BJ81" i="256"/>
  <c r="X81" i="256"/>
  <c r="V81" i="256"/>
  <c r="T81" i="256"/>
  <c r="R81" i="256"/>
  <c r="P81" i="256"/>
  <c r="N81" i="256"/>
  <c r="L81" i="256"/>
  <c r="BO80" i="256"/>
  <c r="BN80" i="256"/>
  <c r="BM80" i="256"/>
  <c r="BL80" i="256"/>
  <c r="BK80" i="256"/>
  <c r="BJ80" i="256"/>
  <c r="W80" i="256"/>
  <c r="U80" i="256"/>
  <c r="S80" i="256"/>
  <c r="Q80" i="256"/>
  <c r="O80" i="256"/>
  <c r="M80" i="256"/>
  <c r="L80" i="256"/>
  <c r="BO79" i="256"/>
  <c r="BN79" i="256"/>
  <c r="BM79" i="256"/>
  <c r="BL79" i="256"/>
  <c r="BK79" i="256"/>
  <c r="BJ79" i="256"/>
  <c r="X79" i="256"/>
  <c r="W79" i="256"/>
  <c r="T79" i="256"/>
  <c r="S79" i="256"/>
  <c r="P79" i="256"/>
  <c r="O79" i="256"/>
  <c r="L79" i="256"/>
  <c r="H79" i="256"/>
  <c r="H82" i="256" s="1"/>
  <c r="C79" i="256"/>
  <c r="H83" i="256" s="1"/>
  <c r="BO78" i="256"/>
  <c r="BN78" i="256"/>
  <c r="BM78" i="256"/>
  <c r="BL78" i="256"/>
  <c r="BK78" i="256"/>
  <c r="BJ78" i="256"/>
  <c r="V78" i="256"/>
  <c r="V84" i="256" s="1"/>
  <c r="AB79" i="256" s="1"/>
  <c r="AL79" i="256" s="1"/>
  <c r="AW79" i="256" s="1"/>
  <c r="U78" i="256"/>
  <c r="R78" i="256"/>
  <c r="Q78" i="256"/>
  <c r="Q84" i="256" s="1"/>
  <c r="AA78" i="256" s="1"/>
  <c r="N78" i="256"/>
  <c r="N84" i="256" s="1"/>
  <c r="Z79" i="256" s="1"/>
  <c r="M78" i="256"/>
  <c r="L78" i="256"/>
  <c r="H78" i="256"/>
  <c r="C81" i="256" s="1"/>
  <c r="C78" i="256"/>
  <c r="AI78" i="256" s="1"/>
  <c r="BV77" i="256"/>
  <c r="BV76" i="256"/>
  <c r="CC75" i="256"/>
  <c r="CC74" i="256"/>
  <c r="BV73" i="256"/>
  <c r="BV72" i="256"/>
  <c r="BO72" i="256"/>
  <c r="BN72" i="256"/>
  <c r="BM72" i="256"/>
  <c r="BL72" i="256"/>
  <c r="BK72" i="256"/>
  <c r="BJ72" i="256"/>
  <c r="W72" i="256"/>
  <c r="V72" i="256"/>
  <c r="S72" i="256"/>
  <c r="R72" i="256"/>
  <c r="O72" i="256"/>
  <c r="N72" i="256"/>
  <c r="L72" i="256"/>
  <c r="CH71" i="256"/>
  <c r="BO71" i="256"/>
  <c r="BN71" i="256"/>
  <c r="BM71" i="256"/>
  <c r="BL71" i="256"/>
  <c r="BK71" i="256"/>
  <c r="BJ71" i="256"/>
  <c r="X71" i="256"/>
  <c r="U71" i="256"/>
  <c r="T71" i="256"/>
  <c r="Q71" i="256"/>
  <c r="P71" i="256"/>
  <c r="M71" i="256"/>
  <c r="L71" i="256"/>
  <c r="CH70" i="256"/>
  <c r="BO70" i="256"/>
  <c r="BN70" i="256"/>
  <c r="BM70" i="256"/>
  <c r="BL70" i="256"/>
  <c r="BK70" i="256"/>
  <c r="BJ70" i="256"/>
  <c r="X70" i="256"/>
  <c r="V70" i="256"/>
  <c r="T70" i="256"/>
  <c r="R70" i="256"/>
  <c r="P70" i="256"/>
  <c r="N70" i="256"/>
  <c r="L70" i="256"/>
  <c r="BV69" i="256"/>
  <c r="BO69" i="256"/>
  <c r="BN69" i="256"/>
  <c r="BM69" i="256"/>
  <c r="BL69" i="256"/>
  <c r="BK69" i="256"/>
  <c r="BJ69" i="256"/>
  <c r="W69" i="256"/>
  <c r="U69" i="256"/>
  <c r="S69" i="256"/>
  <c r="Q69" i="256"/>
  <c r="O69" i="256"/>
  <c r="M69" i="256"/>
  <c r="L69" i="256"/>
  <c r="BV68" i="256"/>
  <c r="BO68" i="256"/>
  <c r="BN68" i="256"/>
  <c r="BM68" i="256"/>
  <c r="BL68" i="256"/>
  <c r="BK68" i="256"/>
  <c r="BJ68" i="256"/>
  <c r="X68" i="256"/>
  <c r="W68" i="256"/>
  <c r="T68" i="256"/>
  <c r="T73" i="256" s="1"/>
  <c r="AA70" i="256" s="1"/>
  <c r="S68" i="256"/>
  <c r="P68" i="256"/>
  <c r="O68" i="256"/>
  <c r="L68" i="256"/>
  <c r="H68" i="256"/>
  <c r="H71" i="256" s="1"/>
  <c r="C68" i="256"/>
  <c r="AI69" i="256" s="1"/>
  <c r="AT69" i="256" s="1"/>
  <c r="CC67" i="256"/>
  <c r="BO67" i="256"/>
  <c r="BN67" i="256"/>
  <c r="BM67" i="256"/>
  <c r="BL67" i="256"/>
  <c r="BK67" i="256"/>
  <c r="BJ67" i="256"/>
  <c r="V67" i="256"/>
  <c r="V73" i="256" s="1"/>
  <c r="AB68" i="256" s="1"/>
  <c r="AL68" i="256" s="1"/>
  <c r="AW68" i="256" s="1"/>
  <c r="U67" i="256"/>
  <c r="R67" i="256"/>
  <c r="Q67" i="256"/>
  <c r="Q73" i="256" s="1"/>
  <c r="AA67" i="256" s="1"/>
  <c r="AK67" i="256" s="1"/>
  <c r="N67" i="256"/>
  <c r="N73" i="256" s="1"/>
  <c r="Z68" i="256" s="1"/>
  <c r="M67" i="256"/>
  <c r="L67" i="256"/>
  <c r="H67" i="256"/>
  <c r="C67" i="256"/>
  <c r="CM66" i="256"/>
  <c r="CC66" i="256"/>
  <c r="CM65" i="256"/>
  <c r="BV65" i="256"/>
  <c r="BV64" i="256"/>
  <c r="BV61" i="256"/>
  <c r="BO61" i="256"/>
  <c r="BN61" i="256"/>
  <c r="BM61" i="256"/>
  <c r="BL61" i="256"/>
  <c r="BK61" i="256"/>
  <c r="BJ61" i="256"/>
  <c r="W61" i="256"/>
  <c r="V61" i="256"/>
  <c r="S61" i="256"/>
  <c r="R61" i="256"/>
  <c r="O61" i="256"/>
  <c r="N61" i="256"/>
  <c r="L61" i="256"/>
  <c r="CM60" i="256"/>
  <c r="BV60" i="256"/>
  <c r="BO60" i="256"/>
  <c r="BN60" i="256"/>
  <c r="BM60" i="256"/>
  <c r="BL60" i="256"/>
  <c r="BK60" i="256"/>
  <c r="BJ60" i="256"/>
  <c r="X60" i="256"/>
  <c r="U60" i="256"/>
  <c r="T60" i="256"/>
  <c r="Q60" i="256"/>
  <c r="P60" i="256"/>
  <c r="M60" i="256"/>
  <c r="L60" i="256"/>
  <c r="CM59" i="256"/>
  <c r="CC59" i="256"/>
  <c r="BO59" i="256"/>
  <c r="BN59" i="256"/>
  <c r="BM59" i="256"/>
  <c r="BL59" i="256"/>
  <c r="BK59" i="256"/>
  <c r="BJ59" i="256"/>
  <c r="X59" i="256"/>
  <c r="V59" i="256"/>
  <c r="T59" i="256"/>
  <c r="R59" i="256"/>
  <c r="P59" i="256"/>
  <c r="N59" i="256"/>
  <c r="L59" i="256"/>
  <c r="CC58" i="256"/>
  <c r="BO58" i="256"/>
  <c r="BN58" i="256"/>
  <c r="BM58" i="256"/>
  <c r="BL58" i="256"/>
  <c r="BK58" i="256"/>
  <c r="BJ58" i="256"/>
  <c r="W58" i="256"/>
  <c r="U58" i="256"/>
  <c r="S58" i="256"/>
  <c r="Q58" i="256"/>
  <c r="O58" i="256"/>
  <c r="M58" i="256"/>
  <c r="L58" i="256"/>
  <c r="BV57" i="256"/>
  <c r="BO57" i="256"/>
  <c r="BN57" i="256"/>
  <c r="BM57" i="256"/>
  <c r="BL57" i="256"/>
  <c r="BK57" i="256"/>
  <c r="BJ57" i="256"/>
  <c r="X57" i="256"/>
  <c r="X62" i="256" s="1"/>
  <c r="AB59" i="256" s="1"/>
  <c r="AL59" i="256" s="1"/>
  <c r="AW59" i="256" s="1"/>
  <c r="W57" i="256"/>
  <c r="T57" i="256"/>
  <c r="S57" i="256"/>
  <c r="P57" i="256"/>
  <c r="P62" i="256" s="1"/>
  <c r="Z59" i="256" s="1"/>
  <c r="O57" i="256"/>
  <c r="L57" i="256"/>
  <c r="H57" i="256"/>
  <c r="H60" i="256" s="1"/>
  <c r="C57" i="256"/>
  <c r="H58" i="256" s="1"/>
  <c r="BV56" i="256"/>
  <c r="BO56" i="256"/>
  <c r="BN56" i="256"/>
  <c r="BM56" i="256"/>
  <c r="BL56" i="256"/>
  <c r="BK56" i="256"/>
  <c r="BJ56" i="256"/>
  <c r="V56" i="256"/>
  <c r="U56" i="256"/>
  <c r="R56" i="256"/>
  <c r="Q56" i="256"/>
  <c r="N56" i="256"/>
  <c r="M56" i="256"/>
  <c r="L56" i="256"/>
  <c r="H56" i="256"/>
  <c r="C61" i="256" s="1"/>
  <c r="C56" i="256"/>
  <c r="C60" i="256" s="1"/>
  <c r="CH55" i="256"/>
  <c r="CH54" i="256"/>
  <c r="BV53" i="256"/>
  <c r="BV52" i="256"/>
  <c r="CC51" i="256"/>
  <c r="CC50" i="256"/>
  <c r="BO50" i="256"/>
  <c r="BN50" i="256"/>
  <c r="BM50" i="256"/>
  <c r="BL50" i="256"/>
  <c r="BK50" i="256"/>
  <c r="BJ50" i="256"/>
  <c r="W50" i="256"/>
  <c r="V50" i="256"/>
  <c r="S50" i="256"/>
  <c r="R50" i="256"/>
  <c r="O50" i="256"/>
  <c r="N50" i="256"/>
  <c r="L50" i="256"/>
  <c r="BV49" i="256"/>
  <c r="BO49" i="256"/>
  <c r="BN49" i="256"/>
  <c r="BM49" i="256"/>
  <c r="BL49" i="256"/>
  <c r="BK49" i="256"/>
  <c r="BJ49" i="256"/>
  <c r="X49" i="256"/>
  <c r="U49" i="256"/>
  <c r="T49" i="256"/>
  <c r="Q49" i="256"/>
  <c r="P49" i="256"/>
  <c r="M49" i="256"/>
  <c r="L49" i="256"/>
  <c r="BV48" i="256"/>
  <c r="BO48" i="256"/>
  <c r="BN48" i="256"/>
  <c r="BM48" i="256"/>
  <c r="BL48" i="256"/>
  <c r="BK48" i="256"/>
  <c r="BJ48" i="256"/>
  <c r="X48" i="256"/>
  <c r="V48" i="256"/>
  <c r="T48" i="256"/>
  <c r="R48" i="256"/>
  <c r="P48" i="256"/>
  <c r="N48" i="256"/>
  <c r="L48" i="256"/>
  <c r="BO47" i="256"/>
  <c r="BN47" i="256"/>
  <c r="BM47" i="256"/>
  <c r="BL47" i="256"/>
  <c r="BK47" i="256"/>
  <c r="BJ47" i="256"/>
  <c r="W47" i="256"/>
  <c r="U47" i="256"/>
  <c r="S47" i="256"/>
  <c r="Q47" i="256"/>
  <c r="O47" i="256"/>
  <c r="M47" i="256"/>
  <c r="L47" i="256"/>
  <c r="BO46" i="256"/>
  <c r="BN46" i="256"/>
  <c r="BM46" i="256"/>
  <c r="BL46" i="256"/>
  <c r="BK46" i="256"/>
  <c r="BJ46" i="256"/>
  <c r="X46" i="256"/>
  <c r="X51" i="256" s="1"/>
  <c r="AB48" i="256" s="1"/>
  <c r="AL48" i="256" s="1"/>
  <c r="AW48" i="256" s="1"/>
  <c r="W46" i="256"/>
  <c r="T46" i="256"/>
  <c r="S46" i="256"/>
  <c r="P46" i="256"/>
  <c r="P51" i="256" s="1"/>
  <c r="Z48" i="256" s="1"/>
  <c r="O46" i="256"/>
  <c r="L46" i="256"/>
  <c r="H46" i="256"/>
  <c r="H48" i="256" s="1"/>
  <c r="C46" i="256"/>
  <c r="AI47" i="256" s="1"/>
  <c r="BO45" i="256"/>
  <c r="BN45" i="256"/>
  <c r="BM45" i="256"/>
  <c r="BL45" i="256"/>
  <c r="BK45" i="256"/>
  <c r="BJ45" i="256"/>
  <c r="V45" i="256"/>
  <c r="V51" i="256" s="1"/>
  <c r="AB46" i="256" s="1"/>
  <c r="AL46" i="256" s="1"/>
  <c r="AW46" i="256" s="1"/>
  <c r="U45" i="256"/>
  <c r="R45" i="256"/>
  <c r="R51" i="256" s="1"/>
  <c r="AA46" i="256" s="1"/>
  <c r="Q45" i="256"/>
  <c r="N45" i="256"/>
  <c r="N51" i="256" s="1"/>
  <c r="Z46" i="256" s="1"/>
  <c r="M45" i="256"/>
  <c r="L45" i="256"/>
  <c r="H45" i="256"/>
  <c r="C50" i="256" s="1"/>
  <c r="C45" i="256"/>
  <c r="C49" i="256" s="1"/>
  <c r="BO39" i="256"/>
  <c r="BN39" i="256"/>
  <c r="BM39" i="256"/>
  <c r="BL39" i="256"/>
  <c r="BK39" i="256"/>
  <c r="BJ39" i="256"/>
  <c r="W39" i="256"/>
  <c r="V39" i="256"/>
  <c r="S39" i="256"/>
  <c r="R39" i="256"/>
  <c r="O39" i="256"/>
  <c r="N39" i="256"/>
  <c r="L39" i="256"/>
  <c r="BO38" i="256"/>
  <c r="BN38" i="256"/>
  <c r="BM38" i="256"/>
  <c r="BL38" i="256"/>
  <c r="BK38" i="256"/>
  <c r="BJ38" i="256"/>
  <c r="X38" i="256"/>
  <c r="U38" i="256"/>
  <c r="T38" i="256"/>
  <c r="Q38" i="256"/>
  <c r="P38" i="256"/>
  <c r="M38" i="256"/>
  <c r="L38" i="256"/>
  <c r="BO37" i="256"/>
  <c r="BN37" i="256"/>
  <c r="BM37" i="256"/>
  <c r="BL37" i="256"/>
  <c r="BK37" i="256"/>
  <c r="BJ37" i="256"/>
  <c r="X37" i="256"/>
  <c r="V37" i="256"/>
  <c r="T37" i="256"/>
  <c r="R37" i="256"/>
  <c r="P37" i="256"/>
  <c r="N37" i="256"/>
  <c r="L37" i="256"/>
  <c r="BO36" i="256"/>
  <c r="BN36" i="256"/>
  <c r="BM36" i="256"/>
  <c r="BL36" i="256"/>
  <c r="BK36" i="256"/>
  <c r="BJ36" i="256"/>
  <c r="W36" i="256"/>
  <c r="U36" i="256"/>
  <c r="S36" i="256"/>
  <c r="Q36" i="256"/>
  <c r="O36" i="256"/>
  <c r="M36" i="256"/>
  <c r="L36" i="256"/>
  <c r="BO35" i="256"/>
  <c r="BN35" i="256"/>
  <c r="BM35" i="256"/>
  <c r="BL35" i="256"/>
  <c r="BK35" i="256"/>
  <c r="BJ35" i="256"/>
  <c r="X35" i="256"/>
  <c r="W35" i="256"/>
  <c r="T35" i="256"/>
  <c r="S35" i="256"/>
  <c r="P35" i="256"/>
  <c r="O35" i="256"/>
  <c r="L35" i="256"/>
  <c r="H35" i="256"/>
  <c r="AI37" i="256" s="1"/>
  <c r="C35" i="256"/>
  <c r="H39" i="256" s="1"/>
  <c r="BO34" i="256"/>
  <c r="BN34" i="256"/>
  <c r="BM34" i="256"/>
  <c r="BL34" i="256"/>
  <c r="BK34" i="256"/>
  <c r="BJ34" i="256"/>
  <c r="V34" i="256"/>
  <c r="U34" i="256"/>
  <c r="R34" i="256"/>
  <c r="Q34" i="256"/>
  <c r="Q40" i="256" s="1"/>
  <c r="AA34" i="256" s="1"/>
  <c r="N34" i="256"/>
  <c r="M34" i="256"/>
  <c r="L34" i="256"/>
  <c r="H34" i="256"/>
  <c r="C37" i="256" s="1"/>
  <c r="C34" i="256"/>
  <c r="C38" i="256" s="1"/>
  <c r="BO28" i="256"/>
  <c r="BN28" i="256"/>
  <c r="BM28" i="256"/>
  <c r="BL28" i="256"/>
  <c r="BK28" i="256"/>
  <c r="BJ28" i="256"/>
  <c r="W28" i="256"/>
  <c r="V28" i="256"/>
  <c r="S28" i="256"/>
  <c r="R28" i="256"/>
  <c r="O28" i="256"/>
  <c r="N28" i="256"/>
  <c r="L28" i="256"/>
  <c r="BO27" i="256"/>
  <c r="BN27" i="256"/>
  <c r="BM27" i="256"/>
  <c r="BL27" i="256"/>
  <c r="BK27" i="256"/>
  <c r="BJ27" i="256"/>
  <c r="X27" i="256"/>
  <c r="U27" i="256"/>
  <c r="T27" i="256"/>
  <c r="Q27" i="256"/>
  <c r="P27" i="256"/>
  <c r="M27" i="256"/>
  <c r="L27" i="256"/>
  <c r="BO26" i="256"/>
  <c r="BN26" i="256"/>
  <c r="BM26" i="256"/>
  <c r="BL26" i="256"/>
  <c r="BK26" i="256"/>
  <c r="BJ26" i="256"/>
  <c r="X26" i="256"/>
  <c r="V26" i="256"/>
  <c r="T26" i="256"/>
  <c r="R26" i="256"/>
  <c r="P26" i="256"/>
  <c r="N26" i="256"/>
  <c r="L26" i="256"/>
  <c r="BO25" i="256"/>
  <c r="BN25" i="256"/>
  <c r="BM25" i="256"/>
  <c r="BL25" i="256"/>
  <c r="BK25" i="256"/>
  <c r="BJ25" i="256"/>
  <c r="W25" i="256"/>
  <c r="U25" i="256"/>
  <c r="S25" i="256"/>
  <c r="Q25" i="256"/>
  <c r="O25" i="256"/>
  <c r="M25" i="256"/>
  <c r="L25" i="256"/>
  <c r="BO24" i="256"/>
  <c r="BN24" i="256"/>
  <c r="BM24" i="256"/>
  <c r="BL24" i="256"/>
  <c r="BK24" i="256"/>
  <c r="BJ24" i="256"/>
  <c r="X24" i="256"/>
  <c r="W24" i="256"/>
  <c r="T24" i="256"/>
  <c r="S24" i="256"/>
  <c r="P24" i="256"/>
  <c r="O24" i="256"/>
  <c r="L24" i="256"/>
  <c r="H24" i="256"/>
  <c r="AI26" i="256" s="1"/>
  <c r="C24" i="256"/>
  <c r="AI25" i="256" s="1"/>
  <c r="BO23" i="256"/>
  <c r="BN23" i="256"/>
  <c r="BM23" i="256"/>
  <c r="BL23" i="256"/>
  <c r="BK23" i="256"/>
  <c r="BJ23" i="256"/>
  <c r="V23" i="256"/>
  <c r="U23" i="256"/>
  <c r="U29" i="256" s="1"/>
  <c r="AB23" i="256" s="1"/>
  <c r="AL23" i="256" s="1"/>
  <c r="AW23" i="256" s="1"/>
  <c r="R23" i="256"/>
  <c r="Q23" i="256"/>
  <c r="N23" i="256"/>
  <c r="M23" i="256"/>
  <c r="M29" i="256" s="1"/>
  <c r="Z23" i="256" s="1"/>
  <c r="L23" i="256"/>
  <c r="H23" i="256"/>
  <c r="C28" i="256" s="1"/>
  <c r="C23" i="256"/>
  <c r="C27" i="256" s="1"/>
  <c r="BO17" i="256"/>
  <c r="BN17" i="256"/>
  <c r="BM17" i="256"/>
  <c r="BL17" i="256"/>
  <c r="BK17" i="256"/>
  <c r="BJ17" i="256"/>
  <c r="W17" i="256"/>
  <c r="V17" i="256"/>
  <c r="S17" i="256"/>
  <c r="R17" i="256"/>
  <c r="O17" i="256"/>
  <c r="N17" i="256"/>
  <c r="L17" i="256"/>
  <c r="BO16" i="256"/>
  <c r="BN16" i="256"/>
  <c r="BM16" i="256"/>
  <c r="BL16" i="256"/>
  <c r="BK16" i="256"/>
  <c r="BJ16" i="256"/>
  <c r="X16" i="256"/>
  <c r="U16" i="256"/>
  <c r="T16" i="256"/>
  <c r="Q16" i="256"/>
  <c r="P16" i="256"/>
  <c r="M16" i="256"/>
  <c r="L16" i="256"/>
  <c r="BO15" i="256"/>
  <c r="BN15" i="256"/>
  <c r="BM15" i="256"/>
  <c r="BL15" i="256"/>
  <c r="BK15" i="256"/>
  <c r="BJ15" i="256"/>
  <c r="X15" i="256"/>
  <c r="V15" i="256"/>
  <c r="T15" i="256"/>
  <c r="R15" i="256"/>
  <c r="P15" i="256"/>
  <c r="N15" i="256"/>
  <c r="L15" i="256"/>
  <c r="BO14" i="256"/>
  <c r="BN14" i="256"/>
  <c r="BM14" i="256"/>
  <c r="BL14" i="256"/>
  <c r="BK14" i="256"/>
  <c r="BJ14" i="256"/>
  <c r="W14" i="256"/>
  <c r="U14" i="256"/>
  <c r="S14" i="256"/>
  <c r="Q14" i="256"/>
  <c r="O14" i="256"/>
  <c r="M14" i="256"/>
  <c r="L14" i="256"/>
  <c r="BO13" i="256"/>
  <c r="BN13" i="256"/>
  <c r="BM13" i="256"/>
  <c r="BL13" i="256"/>
  <c r="BK13" i="256"/>
  <c r="BJ13" i="256"/>
  <c r="X13" i="256"/>
  <c r="W13" i="256"/>
  <c r="T13" i="256"/>
  <c r="S13" i="256"/>
  <c r="P13" i="256"/>
  <c r="O13" i="256"/>
  <c r="L13" i="256"/>
  <c r="H13" i="256"/>
  <c r="H16" i="256" s="1"/>
  <c r="C13" i="256"/>
  <c r="H17" i="256" s="1"/>
  <c r="BO12" i="256"/>
  <c r="BN12" i="256"/>
  <c r="BM12" i="256"/>
  <c r="BL12" i="256"/>
  <c r="BK12" i="256"/>
  <c r="BJ12" i="256"/>
  <c r="V12" i="256"/>
  <c r="U12" i="256"/>
  <c r="R12" i="256"/>
  <c r="Q12" i="256"/>
  <c r="Q18" i="256" s="1"/>
  <c r="AA12" i="256" s="1"/>
  <c r="N12" i="256"/>
  <c r="M12" i="256"/>
  <c r="L12" i="256"/>
  <c r="H12" i="256"/>
  <c r="C17" i="256" s="1"/>
  <c r="C12" i="256"/>
  <c r="C16" i="256" s="1"/>
  <c r="BO94" i="255"/>
  <c r="BN94" i="255"/>
  <c r="BM94" i="255"/>
  <c r="BL94" i="255"/>
  <c r="BK94" i="255"/>
  <c r="BJ94" i="255"/>
  <c r="W94" i="255"/>
  <c r="V94" i="255"/>
  <c r="S94" i="255"/>
  <c r="R94" i="255"/>
  <c r="O94" i="255"/>
  <c r="N94" i="255"/>
  <c r="L94" i="255"/>
  <c r="BO93" i="255"/>
  <c r="BN93" i="255"/>
  <c r="BM93" i="255"/>
  <c r="BL93" i="255"/>
  <c r="BK93" i="255"/>
  <c r="BJ93" i="255"/>
  <c r="X93" i="255"/>
  <c r="U93" i="255"/>
  <c r="T93" i="255"/>
  <c r="Q93" i="255"/>
  <c r="P93" i="255"/>
  <c r="M93" i="255"/>
  <c r="L93" i="255"/>
  <c r="BO92" i="255"/>
  <c r="BN92" i="255"/>
  <c r="BM92" i="255"/>
  <c r="BL92" i="255"/>
  <c r="BK92" i="255"/>
  <c r="BJ92" i="255"/>
  <c r="X92" i="255"/>
  <c r="V92" i="255"/>
  <c r="T92" i="255"/>
  <c r="R92" i="255"/>
  <c r="P92" i="255"/>
  <c r="N92" i="255"/>
  <c r="L92" i="255"/>
  <c r="BO91" i="255"/>
  <c r="BN91" i="255"/>
  <c r="BM91" i="255"/>
  <c r="BL91" i="255"/>
  <c r="BK91" i="255"/>
  <c r="BJ91" i="255"/>
  <c r="W91" i="255"/>
  <c r="U91" i="255"/>
  <c r="S91" i="255"/>
  <c r="Q91" i="255"/>
  <c r="O91" i="255"/>
  <c r="M91" i="255"/>
  <c r="L91" i="255"/>
  <c r="BO90" i="255"/>
  <c r="BN90" i="255"/>
  <c r="BM90" i="255"/>
  <c r="BL90" i="255"/>
  <c r="BK90" i="255"/>
  <c r="BJ90" i="255"/>
  <c r="X90" i="255"/>
  <c r="W90" i="255"/>
  <c r="T90" i="255"/>
  <c r="S90" i="255"/>
  <c r="P90" i="255"/>
  <c r="O90" i="255"/>
  <c r="L90" i="255"/>
  <c r="H90" i="255"/>
  <c r="AI92" i="255" s="1"/>
  <c r="C90" i="255"/>
  <c r="H91" i="255" s="1"/>
  <c r="BO89" i="255"/>
  <c r="BN89" i="255"/>
  <c r="BM89" i="255"/>
  <c r="BL89" i="255"/>
  <c r="BK89" i="255"/>
  <c r="BJ89" i="255"/>
  <c r="V89" i="255"/>
  <c r="U89" i="255"/>
  <c r="U95" i="255" s="1"/>
  <c r="AB89" i="255" s="1"/>
  <c r="AL89" i="255" s="1"/>
  <c r="AW89" i="255" s="1"/>
  <c r="R89" i="255"/>
  <c r="Q89" i="255"/>
  <c r="N89" i="255"/>
  <c r="M89" i="255"/>
  <c r="M95" i="255" s="1"/>
  <c r="Z89" i="255" s="1"/>
  <c r="L89" i="255"/>
  <c r="H89" i="255"/>
  <c r="C94" i="255" s="1"/>
  <c r="C89" i="255"/>
  <c r="C93" i="255" s="1"/>
  <c r="BO83" i="255"/>
  <c r="BN83" i="255"/>
  <c r="BM83" i="255"/>
  <c r="BL83" i="255"/>
  <c r="BK83" i="255"/>
  <c r="BJ83" i="255"/>
  <c r="W83" i="255"/>
  <c r="V83" i="255"/>
  <c r="S83" i="255"/>
  <c r="R83" i="255"/>
  <c r="O83" i="255"/>
  <c r="N83" i="255"/>
  <c r="L83" i="255"/>
  <c r="BO82" i="255"/>
  <c r="BN82" i="255"/>
  <c r="BM82" i="255"/>
  <c r="BL82" i="255"/>
  <c r="BK82" i="255"/>
  <c r="BJ82" i="255"/>
  <c r="X82" i="255"/>
  <c r="U82" i="255"/>
  <c r="T82" i="255"/>
  <c r="Q82" i="255"/>
  <c r="P82" i="255"/>
  <c r="M82" i="255"/>
  <c r="L82" i="255"/>
  <c r="BO81" i="255"/>
  <c r="BN81" i="255"/>
  <c r="BM81" i="255"/>
  <c r="BL81" i="255"/>
  <c r="BK81" i="255"/>
  <c r="BJ81" i="255"/>
  <c r="X81" i="255"/>
  <c r="V81" i="255"/>
  <c r="T81" i="255"/>
  <c r="R81" i="255"/>
  <c r="P81" i="255"/>
  <c r="N81" i="255"/>
  <c r="L81" i="255"/>
  <c r="BO80" i="255"/>
  <c r="BN80" i="255"/>
  <c r="BM80" i="255"/>
  <c r="BL80" i="255"/>
  <c r="BK80" i="255"/>
  <c r="BJ80" i="255"/>
  <c r="W80" i="255"/>
  <c r="U80" i="255"/>
  <c r="S80" i="255"/>
  <c r="Q80" i="255"/>
  <c r="O80" i="255"/>
  <c r="M80" i="255"/>
  <c r="L80" i="255"/>
  <c r="BO79" i="255"/>
  <c r="BN79" i="255"/>
  <c r="BM79" i="255"/>
  <c r="BL79" i="255"/>
  <c r="BK79" i="255"/>
  <c r="BJ79" i="255"/>
  <c r="X79" i="255"/>
  <c r="W79" i="255"/>
  <c r="T79" i="255"/>
  <c r="S79" i="255"/>
  <c r="P79" i="255"/>
  <c r="O79" i="255"/>
  <c r="L79" i="255"/>
  <c r="H79" i="255"/>
  <c r="H82" i="255" s="1"/>
  <c r="C79" i="255"/>
  <c r="H83" i="255" s="1"/>
  <c r="BO78" i="255"/>
  <c r="BN78" i="255"/>
  <c r="BM78" i="255"/>
  <c r="BL78" i="255"/>
  <c r="BK78" i="255"/>
  <c r="BJ78" i="255"/>
  <c r="V78" i="255"/>
  <c r="U78" i="255"/>
  <c r="R78" i="255"/>
  <c r="Q78" i="255"/>
  <c r="Q84" i="255" s="1"/>
  <c r="AA78" i="255" s="1"/>
  <c r="N78" i="255"/>
  <c r="M78" i="255"/>
  <c r="L78" i="255"/>
  <c r="H78" i="255"/>
  <c r="C81" i="255" s="1"/>
  <c r="C78" i="255"/>
  <c r="AI78" i="255" s="1"/>
  <c r="BV77" i="255"/>
  <c r="BV76" i="255"/>
  <c r="CC75" i="255"/>
  <c r="CC74" i="255"/>
  <c r="BV73" i="255"/>
  <c r="BV72" i="255"/>
  <c r="BO72" i="255"/>
  <c r="BN72" i="255"/>
  <c r="BM72" i="255"/>
  <c r="BL72" i="255"/>
  <c r="BK72" i="255"/>
  <c r="BJ72" i="255"/>
  <c r="W72" i="255"/>
  <c r="V72" i="255"/>
  <c r="S72" i="255"/>
  <c r="R72" i="255"/>
  <c r="O72" i="255"/>
  <c r="N72" i="255"/>
  <c r="L72" i="255"/>
  <c r="CH71" i="255"/>
  <c r="BO71" i="255"/>
  <c r="BN71" i="255"/>
  <c r="BM71" i="255"/>
  <c r="BL71" i="255"/>
  <c r="BK71" i="255"/>
  <c r="BJ71" i="255"/>
  <c r="X71" i="255"/>
  <c r="U71" i="255"/>
  <c r="T71" i="255"/>
  <c r="Q71" i="255"/>
  <c r="P71" i="255"/>
  <c r="M71" i="255"/>
  <c r="L71" i="255"/>
  <c r="CH70" i="255"/>
  <c r="BO70" i="255"/>
  <c r="BN70" i="255"/>
  <c r="BM70" i="255"/>
  <c r="BL70" i="255"/>
  <c r="BK70" i="255"/>
  <c r="BJ70" i="255"/>
  <c r="X70" i="255"/>
  <c r="V70" i="255"/>
  <c r="T70" i="255"/>
  <c r="R70" i="255"/>
  <c r="P70" i="255"/>
  <c r="N70" i="255"/>
  <c r="L70" i="255"/>
  <c r="BV69" i="255"/>
  <c r="BO69" i="255"/>
  <c r="BN69" i="255"/>
  <c r="BM69" i="255"/>
  <c r="BL69" i="255"/>
  <c r="BK69" i="255"/>
  <c r="BJ69" i="255"/>
  <c r="W69" i="255"/>
  <c r="U69" i="255"/>
  <c r="S69" i="255"/>
  <c r="Q69" i="255"/>
  <c r="O69" i="255"/>
  <c r="M69" i="255"/>
  <c r="L69" i="255"/>
  <c r="BV68" i="255"/>
  <c r="BO68" i="255"/>
  <c r="BN68" i="255"/>
  <c r="BM68" i="255"/>
  <c r="BL68" i="255"/>
  <c r="BK68" i="255"/>
  <c r="BJ68" i="255"/>
  <c r="X68" i="255"/>
  <c r="W68" i="255"/>
  <c r="T68" i="255"/>
  <c r="T73" i="255" s="1"/>
  <c r="AA70" i="255" s="1"/>
  <c r="S68" i="255"/>
  <c r="P68" i="255"/>
  <c r="O68" i="255"/>
  <c r="L68" i="255"/>
  <c r="H68" i="255"/>
  <c r="H71" i="255" s="1"/>
  <c r="C68" i="255"/>
  <c r="AI69" i="255" s="1"/>
  <c r="CC67" i="255"/>
  <c r="BO67" i="255"/>
  <c r="BN67" i="255"/>
  <c r="BM67" i="255"/>
  <c r="BL67" i="255"/>
  <c r="BK67" i="255"/>
  <c r="BJ67" i="255"/>
  <c r="V67" i="255"/>
  <c r="U67" i="255"/>
  <c r="R67" i="255"/>
  <c r="Q67" i="255"/>
  <c r="N67" i="255"/>
  <c r="M67" i="255"/>
  <c r="L67" i="255"/>
  <c r="H67" i="255"/>
  <c r="C72" i="255" s="1"/>
  <c r="C67" i="255"/>
  <c r="C69" i="255" s="1"/>
  <c r="CM66" i="255"/>
  <c r="CC66" i="255"/>
  <c r="CM65" i="255"/>
  <c r="BV65" i="255"/>
  <c r="BV64" i="255"/>
  <c r="BV61" i="255"/>
  <c r="BO61" i="255"/>
  <c r="BN61" i="255"/>
  <c r="BM61" i="255"/>
  <c r="BL61" i="255"/>
  <c r="BK61" i="255"/>
  <c r="BJ61" i="255"/>
  <c r="W61" i="255"/>
  <c r="V61" i="255"/>
  <c r="S61" i="255"/>
  <c r="R61" i="255"/>
  <c r="O61" i="255"/>
  <c r="N61" i="255"/>
  <c r="L61" i="255"/>
  <c r="CM60" i="255"/>
  <c r="BV60" i="255"/>
  <c r="BO60" i="255"/>
  <c r="BN60" i="255"/>
  <c r="BM60" i="255"/>
  <c r="BL60" i="255"/>
  <c r="BK60" i="255"/>
  <c r="BJ60" i="255"/>
  <c r="X60" i="255"/>
  <c r="U60" i="255"/>
  <c r="T60" i="255"/>
  <c r="Q60" i="255"/>
  <c r="P60" i="255"/>
  <c r="M60" i="255"/>
  <c r="L60" i="255"/>
  <c r="CM59" i="255"/>
  <c r="CC59" i="255"/>
  <c r="BO59" i="255"/>
  <c r="BN59" i="255"/>
  <c r="BM59" i="255"/>
  <c r="BL59" i="255"/>
  <c r="BK59" i="255"/>
  <c r="BJ59" i="255"/>
  <c r="X59" i="255"/>
  <c r="V59" i="255"/>
  <c r="T59" i="255"/>
  <c r="R59" i="255"/>
  <c r="P59" i="255"/>
  <c r="N59" i="255"/>
  <c r="L59" i="255"/>
  <c r="CC58" i="255"/>
  <c r="BO58" i="255"/>
  <c r="BN58" i="255"/>
  <c r="BM58" i="255"/>
  <c r="BL58" i="255"/>
  <c r="BK58" i="255"/>
  <c r="BJ58" i="255"/>
  <c r="W58" i="255"/>
  <c r="U58" i="255"/>
  <c r="S58" i="255"/>
  <c r="Q58" i="255"/>
  <c r="O58" i="255"/>
  <c r="M58" i="255"/>
  <c r="L58" i="255"/>
  <c r="BV57" i="255"/>
  <c r="BO57" i="255"/>
  <c r="BN57" i="255"/>
  <c r="BM57" i="255"/>
  <c r="BL57" i="255"/>
  <c r="BK57" i="255"/>
  <c r="BJ57" i="255"/>
  <c r="X57" i="255"/>
  <c r="X62" i="255" s="1"/>
  <c r="AB59" i="255" s="1"/>
  <c r="AL59" i="255" s="1"/>
  <c r="AW59" i="255" s="1"/>
  <c r="W57" i="255"/>
  <c r="T57" i="255"/>
  <c r="S57" i="255"/>
  <c r="P57" i="255"/>
  <c r="P62" i="255" s="1"/>
  <c r="Z59" i="255" s="1"/>
  <c r="O57" i="255"/>
  <c r="L57" i="255"/>
  <c r="H57" i="255"/>
  <c r="H59" i="255" s="1"/>
  <c r="C57" i="255"/>
  <c r="H61" i="255" s="1"/>
  <c r="BV56" i="255"/>
  <c r="BO56" i="255"/>
  <c r="BN56" i="255"/>
  <c r="BM56" i="255"/>
  <c r="BL56" i="255"/>
  <c r="BK56" i="255"/>
  <c r="BJ56" i="255"/>
  <c r="V56" i="255"/>
  <c r="U56" i="255"/>
  <c r="R56" i="255"/>
  <c r="Q56" i="255"/>
  <c r="N56" i="255"/>
  <c r="M56" i="255"/>
  <c r="L56" i="255"/>
  <c r="H56" i="255"/>
  <c r="C61" i="255" s="1"/>
  <c r="C56" i="255"/>
  <c r="C60" i="255" s="1"/>
  <c r="CH55" i="255"/>
  <c r="CH54" i="255"/>
  <c r="BV53" i="255"/>
  <c r="BV52" i="255"/>
  <c r="CC51" i="255"/>
  <c r="CC50" i="255"/>
  <c r="BO50" i="255"/>
  <c r="BN50" i="255"/>
  <c r="BM50" i="255"/>
  <c r="BL50" i="255"/>
  <c r="BK50" i="255"/>
  <c r="BJ50" i="255"/>
  <c r="W50" i="255"/>
  <c r="V50" i="255"/>
  <c r="S50" i="255"/>
  <c r="R50" i="255"/>
  <c r="O50" i="255"/>
  <c r="N50" i="255"/>
  <c r="L50" i="255"/>
  <c r="BV49" i="255"/>
  <c r="BO49" i="255"/>
  <c r="BN49" i="255"/>
  <c r="BM49" i="255"/>
  <c r="BL49" i="255"/>
  <c r="BK49" i="255"/>
  <c r="BJ49" i="255"/>
  <c r="X49" i="255"/>
  <c r="U49" i="255"/>
  <c r="T49" i="255"/>
  <c r="Q49" i="255"/>
  <c r="P49" i="255"/>
  <c r="M49" i="255"/>
  <c r="L49" i="255"/>
  <c r="BV48" i="255"/>
  <c r="BO48" i="255"/>
  <c r="BN48" i="255"/>
  <c r="BM48" i="255"/>
  <c r="BL48" i="255"/>
  <c r="BK48" i="255"/>
  <c r="BJ48" i="255"/>
  <c r="X48" i="255"/>
  <c r="V48" i="255"/>
  <c r="T48" i="255"/>
  <c r="R48" i="255"/>
  <c r="P48" i="255"/>
  <c r="N48" i="255"/>
  <c r="L48" i="255"/>
  <c r="BO47" i="255"/>
  <c r="BN47" i="255"/>
  <c r="BM47" i="255"/>
  <c r="BL47" i="255"/>
  <c r="BK47" i="255"/>
  <c r="BJ47" i="255"/>
  <c r="W47" i="255"/>
  <c r="U47" i="255"/>
  <c r="S47" i="255"/>
  <c r="Q47" i="255"/>
  <c r="O47" i="255"/>
  <c r="M47" i="255"/>
  <c r="L47" i="255"/>
  <c r="BO46" i="255"/>
  <c r="BN46" i="255"/>
  <c r="BM46" i="255"/>
  <c r="BL46" i="255"/>
  <c r="BK46" i="255"/>
  <c r="BJ46" i="255"/>
  <c r="X46" i="255"/>
  <c r="X51" i="255" s="1"/>
  <c r="AB48" i="255" s="1"/>
  <c r="AL48" i="255" s="1"/>
  <c r="AW48" i="255" s="1"/>
  <c r="W46" i="255"/>
  <c r="T46" i="255"/>
  <c r="S46" i="255"/>
  <c r="P46" i="255"/>
  <c r="P51" i="255" s="1"/>
  <c r="Z48" i="255" s="1"/>
  <c r="O46" i="255"/>
  <c r="L46" i="255"/>
  <c r="H46" i="255"/>
  <c r="H49" i="255" s="1"/>
  <c r="C46" i="255"/>
  <c r="H50" i="255" s="1"/>
  <c r="BO45" i="255"/>
  <c r="BN45" i="255"/>
  <c r="BM45" i="255"/>
  <c r="BL45" i="255"/>
  <c r="BK45" i="255"/>
  <c r="BJ45" i="255"/>
  <c r="V45" i="255"/>
  <c r="V51" i="255" s="1"/>
  <c r="AB46" i="255" s="1"/>
  <c r="AL46" i="255" s="1"/>
  <c r="AW46" i="255" s="1"/>
  <c r="U45" i="255"/>
  <c r="R45" i="255"/>
  <c r="R51" i="255" s="1"/>
  <c r="AA46" i="255" s="1"/>
  <c r="Q45" i="255"/>
  <c r="N45" i="255"/>
  <c r="N51" i="255" s="1"/>
  <c r="Z46" i="255" s="1"/>
  <c r="M45" i="255"/>
  <c r="L45" i="255"/>
  <c r="H45" i="255"/>
  <c r="C48" i="255" s="1"/>
  <c r="C45" i="255"/>
  <c r="C49" i="255" s="1"/>
  <c r="BO39" i="255"/>
  <c r="BN39" i="255"/>
  <c r="BM39" i="255"/>
  <c r="BL39" i="255"/>
  <c r="BK39" i="255"/>
  <c r="BJ39" i="255"/>
  <c r="W39" i="255"/>
  <c r="V39" i="255"/>
  <c r="S39" i="255"/>
  <c r="R39" i="255"/>
  <c r="O39" i="255"/>
  <c r="N39" i="255"/>
  <c r="L39" i="255"/>
  <c r="BO38" i="255"/>
  <c r="BN38" i="255"/>
  <c r="BM38" i="255"/>
  <c r="BL38" i="255"/>
  <c r="BK38" i="255"/>
  <c r="BJ38" i="255"/>
  <c r="X38" i="255"/>
  <c r="U38" i="255"/>
  <c r="T38" i="255"/>
  <c r="Q38" i="255"/>
  <c r="P38" i="255"/>
  <c r="M38" i="255"/>
  <c r="L38" i="255"/>
  <c r="BO37" i="255"/>
  <c r="BN37" i="255"/>
  <c r="BM37" i="255"/>
  <c r="BL37" i="255"/>
  <c r="BK37" i="255"/>
  <c r="BJ37" i="255"/>
  <c r="X37" i="255"/>
  <c r="V37" i="255"/>
  <c r="T37" i="255"/>
  <c r="R37" i="255"/>
  <c r="P37" i="255"/>
  <c r="N37" i="255"/>
  <c r="L37" i="255"/>
  <c r="BO36" i="255"/>
  <c r="BN36" i="255"/>
  <c r="BM36" i="255"/>
  <c r="BL36" i="255"/>
  <c r="BK36" i="255"/>
  <c r="BJ36" i="255"/>
  <c r="W36" i="255"/>
  <c r="U36" i="255"/>
  <c r="S36" i="255"/>
  <c r="Q36" i="255"/>
  <c r="O36" i="255"/>
  <c r="M36" i="255"/>
  <c r="L36" i="255"/>
  <c r="BO35" i="255"/>
  <c r="BN35" i="255"/>
  <c r="BM35" i="255"/>
  <c r="BL35" i="255"/>
  <c r="BK35" i="255"/>
  <c r="BJ35" i="255"/>
  <c r="X35" i="255"/>
  <c r="W35" i="255"/>
  <c r="T35" i="255"/>
  <c r="S35" i="255"/>
  <c r="P35" i="255"/>
  <c r="O35" i="255"/>
  <c r="L35" i="255"/>
  <c r="H35" i="255"/>
  <c r="H38" i="255" s="1"/>
  <c r="C35" i="255"/>
  <c r="H36" i="255" s="1"/>
  <c r="BO34" i="255"/>
  <c r="BN34" i="255"/>
  <c r="BM34" i="255"/>
  <c r="BL34" i="255"/>
  <c r="BK34" i="255"/>
  <c r="BJ34" i="255"/>
  <c r="V34" i="255"/>
  <c r="U34" i="255"/>
  <c r="R34" i="255"/>
  <c r="Q34" i="255"/>
  <c r="Q40" i="255" s="1"/>
  <c r="AA34" i="255" s="1"/>
  <c r="N34" i="255"/>
  <c r="M34" i="255"/>
  <c r="L34" i="255"/>
  <c r="H34" i="255"/>
  <c r="C39" i="255" s="1"/>
  <c r="C34" i="255"/>
  <c r="C38" i="255" s="1"/>
  <c r="BO28" i="255"/>
  <c r="BN28" i="255"/>
  <c r="BM28" i="255"/>
  <c r="BL28" i="255"/>
  <c r="BK28" i="255"/>
  <c r="BJ28" i="255"/>
  <c r="W28" i="255"/>
  <c r="V28" i="255"/>
  <c r="S28" i="255"/>
  <c r="R28" i="255"/>
  <c r="O28" i="255"/>
  <c r="N28" i="255"/>
  <c r="L28" i="255"/>
  <c r="BO27" i="255"/>
  <c r="BN27" i="255"/>
  <c r="BM27" i="255"/>
  <c r="BL27" i="255"/>
  <c r="BK27" i="255"/>
  <c r="BJ27" i="255"/>
  <c r="X27" i="255"/>
  <c r="U27" i="255"/>
  <c r="T27" i="255"/>
  <c r="Q27" i="255"/>
  <c r="P27" i="255"/>
  <c r="M27" i="255"/>
  <c r="L27" i="255"/>
  <c r="BO26" i="255"/>
  <c r="BN26" i="255"/>
  <c r="BM26" i="255"/>
  <c r="BL26" i="255"/>
  <c r="BK26" i="255"/>
  <c r="BJ26" i="255"/>
  <c r="X26" i="255"/>
  <c r="V26" i="255"/>
  <c r="T26" i="255"/>
  <c r="R26" i="255"/>
  <c r="P26" i="255"/>
  <c r="N26" i="255"/>
  <c r="L26" i="255"/>
  <c r="BO25" i="255"/>
  <c r="BN25" i="255"/>
  <c r="BM25" i="255"/>
  <c r="BL25" i="255"/>
  <c r="BK25" i="255"/>
  <c r="BJ25" i="255"/>
  <c r="W25" i="255"/>
  <c r="U25" i="255"/>
  <c r="S25" i="255"/>
  <c r="Q25" i="255"/>
  <c r="O25" i="255"/>
  <c r="M25" i="255"/>
  <c r="L25" i="255"/>
  <c r="BO24" i="255"/>
  <c r="BN24" i="255"/>
  <c r="BM24" i="255"/>
  <c r="BL24" i="255"/>
  <c r="BK24" i="255"/>
  <c r="BJ24" i="255"/>
  <c r="X24" i="255"/>
  <c r="W24" i="255"/>
  <c r="T24" i="255"/>
  <c r="S24" i="255"/>
  <c r="P24" i="255"/>
  <c r="O24" i="255"/>
  <c r="L24" i="255"/>
  <c r="H24" i="255"/>
  <c r="H27" i="255" s="1"/>
  <c r="C24" i="255"/>
  <c r="H28" i="255" s="1"/>
  <c r="BO23" i="255"/>
  <c r="BN23" i="255"/>
  <c r="BM23" i="255"/>
  <c r="BL23" i="255"/>
  <c r="BK23" i="255"/>
  <c r="BJ23" i="255"/>
  <c r="V23" i="255"/>
  <c r="U23" i="255"/>
  <c r="U29" i="255" s="1"/>
  <c r="AB23" i="255" s="1"/>
  <c r="AL23" i="255" s="1"/>
  <c r="AW23" i="255" s="1"/>
  <c r="R23" i="255"/>
  <c r="Q23" i="255"/>
  <c r="N23" i="255"/>
  <c r="M23" i="255"/>
  <c r="M29" i="255" s="1"/>
  <c r="Z23" i="255" s="1"/>
  <c r="L23" i="255"/>
  <c r="H23" i="255"/>
  <c r="AI24" i="255" s="1"/>
  <c r="C23" i="255"/>
  <c r="AI23" i="255" s="1"/>
  <c r="BO17" i="255"/>
  <c r="BN17" i="255"/>
  <c r="BM17" i="255"/>
  <c r="BL17" i="255"/>
  <c r="BK17" i="255"/>
  <c r="BJ17" i="255"/>
  <c r="W17" i="255"/>
  <c r="V17" i="255"/>
  <c r="S17" i="255"/>
  <c r="R17" i="255"/>
  <c r="O17" i="255"/>
  <c r="N17" i="255"/>
  <c r="L17" i="255"/>
  <c r="BO16" i="255"/>
  <c r="BN16" i="255"/>
  <c r="BM16" i="255"/>
  <c r="BL16" i="255"/>
  <c r="BK16" i="255"/>
  <c r="BJ16" i="255"/>
  <c r="X16" i="255"/>
  <c r="U16" i="255"/>
  <c r="T16" i="255"/>
  <c r="Q16" i="255"/>
  <c r="P16" i="255"/>
  <c r="M16" i="255"/>
  <c r="L16" i="255"/>
  <c r="BO15" i="255"/>
  <c r="BN15" i="255"/>
  <c r="BM15" i="255"/>
  <c r="BL15" i="255"/>
  <c r="BK15" i="255"/>
  <c r="BJ15" i="255"/>
  <c r="X15" i="255"/>
  <c r="V15" i="255"/>
  <c r="T15" i="255"/>
  <c r="R15" i="255"/>
  <c r="P15" i="255"/>
  <c r="N15" i="255"/>
  <c r="L15" i="255"/>
  <c r="BO14" i="255"/>
  <c r="BN14" i="255"/>
  <c r="BM14" i="255"/>
  <c r="BL14" i="255"/>
  <c r="BK14" i="255"/>
  <c r="BJ14" i="255"/>
  <c r="W14" i="255"/>
  <c r="U14" i="255"/>
  <c r="S14" i="255"/>
  <c r="Q14" i="255"/>
  <c r="O14" i="255"/>
  <c r="M14" i="255"/>
  <c r="L14" i="255"/>
  <c r="BO13" i="255"/>
  <c r="BN13" i="255"/>
  <c r="BM13" i="255"/>
  <c r="BL13" i="255"/>
  <c r="BK13" i="255"/>
  <c r="BJ13" i="255"/>
  <c r="X13" i="255"/>
  <c r="W13" i="255"/>
  <c r="T13" i="255"/>
  <c r="S13" i="255"/>
  <c r="P13" i="255"/>
  <c r="O13" i="255"/>
  <c r="L13" i="255"/>
  <c r="H13" i="255"/>
  <c r="H16" i="255" s="1"/>
  <c r="C13" i="255"/>
  <c r="H14" i="255" s="1"/>
  <c r="BO12" i="255"/>
  <c r="BN12" i="255"/>
  <c r="BM12" i="255"/>
  <c r="BL12" i="255"/>
  <c r="BK12" i="255"/>
  <c r="BJ12" i="255"/>
  <c r="V12" i="255"/>
  <c r="U12" i="255"/>
  <c r="R12" i="255"/>
  <c r="Q12" i="255"/>
  <c r="Q18" i="255" s="1"/>
  <c r="AA12" i="255" s="1"/>
  <c r="N12" i="255"/>
  <c r="M12" i="255"/>
  <c r="L12" i="255"/>
  <c r="H12" i="255"/>
  <c r="C17" i="255" s="1"/>
  <c r="C12" i="255"/>
  <c r="C16" i="255" s="1"/>
  <c r="BO94" i="254"/>
  <c r="BN94" i="254"/>
  <c r="BM94" i="254"/>
  <c r="BL94" i="254"/>
  <c r="BK94" i="254"/>
  <c r="BJ94" i="254"/>
  <c r="W94" i="254"/>
  <c r="V94" i="254"/>
  <c r="S94" i="254"/>
  <c r="R94" i="254"/>
  <c r="O94" i="254"/>
  <c r="N94" i="254"/>
  <c r="L94" i="254"/>
  <c r="BO93" i="254"/>
  <c r="BN93" i="254"/>
  <c r="BM93" i="254"/>
  <c r="BL93" i="254"/>
  <c r="BK93" i="254"/>
  <c r="BJ93" i="254"/>
  <c r="X93" i="254"/>
  <c r="U93" i="254"/>
  <c r="T93" i="254"/>
  <c r="Q93" i="254"/>
  <c r="P93" i="254"/>
  <c r="M93" i="254"/>
  <c r="L93" i="254"/>
  <c r="BO92" i="254"/>
  <c r="BN92" i="254"/>
  <c r="BM92" i="254"/>
  <c r="BL92" i="254"/>
  <c r="BK92" i="254"/>
  <c r="BJ92" i="254"/>
  <c r="X92" i="254"/>
  <c r="V92" i="254"/>
  <c r="T92" i="254"/>
  <c r="R92" i="254"/>
  <c r="P92" i="254"/>
  <c r="N92" i="254"/>
  <c r="L92" i="254"/>
  <c r="BO91" i="254"/>
  <c r="BN91" i="254"/>
  <c r="BM91" i="254"/>
  <c r="BL91" i="254"/>
  <c r="BK91" i="254"/>
  <c r="BJ91" i="254"/>
  <c r="W91" i="254"/>
  <c r="U91" i="254"/>
  <c r="S91" i="254"/>
  <c r="Q91" i="254"/>
  <c r="O91" i="254"/>
  <c r="M91" i="254"/>
  <c r="L91" i="254"/>
  <c r="BO90" i="254"/>
  <c r="BN90" i="254"/>
  <c r="BM90" i="254"/>
  <c r="BL90" i="254"/>
  <c r="BK90" i="254"/>
  <c r="BJ90" i="254"/>
  <c r="X90" i="254"/>
  <c r="W90" i="254"/>
  <c r="T90" i="254"/>
  <c r="S90" i="254"/>
  <c r="P90" i="254"/>
  <c r="O90" i="254"/>
  <c r="L90" i="254"/>
  <c r="H90" i="254"/>
  <c r="H93" i="254" s="1"/>
  <c r="C90" i="254"/>
  <c r="H94" i="254" s="1"/>
  <c r="BO89" i="254"/>
  <c r="BN89" i="254"/>
  <c r="BM89" i="254"/>
  <c r="BL89" i="254"/>
  <c r="BK89" i="254"/>
  <c r="BJ89" i="254"/>
  <c r="V89" i="254"/>
  <c r="U89" i="254"/>
  <c r="U95" i="254" s="1"/>
  <c r="AB89" i="254" s="1"/>
  <c r="AL89" i="254" s="1"/>
  <c r="AW89" i="254" s="1"/>
  <c r="R89" i="254"/>
  <c r="Q89" i="254"/>
  <c r="N89" i="254"/>
  <c r="M89" i="254"/>
  <c r="M95" i="254" s="1"/>
  <c r="Z89" i="254" s="1"/>
  <c r="L89" i="254"/>
  <c r="H89" i="254"/>
  <c r="C94" i="254" s="1"/>
  <c r="C89" i="254"/>
  <c r="C91" i="254" s="1"/>
  <c r="BO83" i="254"/>
  <c r="BN83" i="254"/>
  <c r="BM83" i="254"/>
  <c r="BL83" i="254"/>
  <c r="BK83" i="254"/>
  <c r="BJ83" i="254"/>
  <c r="W83" i="254"/>
  <c r="V83" i="254"/>
  <c r="S83" i="254"/>
  <c r="R83" i="254"/>
  <c r="O83" i="254"/>
  <c r="N83" i="254"/>
  <c r="L83" i="254"/>
  <c r="BO82" i="254"/>
  <c r="BN82" i="254"/>
  <c r="BM82" i="254"/>
  <c r="BL82" i="254"/>
  <c r="BK82" i="254"/>
  <c r="BJ82" i="254"/>
  <c r="X82" i="254"/>
  <c r="U82" i="254"/>
  <c r="T82" i="254"/>
  <c r="Q82" i="254"/>
  <c r="P82" i="254"/>
  <c r="M82" i="254"/>
  <c r="L82" i="254"/>
  <c r="BO81" i="254"/>
  <c r="BN81" i="254"/>
  <c r="BM81" i="254"/>
  <c r="BL81" i="254"/>
  <c r="BK81" i="254"/>
  <c r="BJ81" i="254"/>
  <c r="X81" i="254"/>
  <c r="V81" i="254"/>
  <c r="T81" i="254"/>
  <c r="R81" i="254"/>
  <c r="P81" i="254"/>
  <c r="N81" i="254"/>
  <c r="L81" i="254"/>
  <c r="BO80" i="254"/>
  <c r="BN80" i="254"/>
  <c r="BM80" i="254"/>
  <c r="BL80" i="254"/>
  <c r="BK80" i="254"/>
  <c r="BJ80" i="254"/>
  <c r="W80" i="254"/>
  <c r="U80" i="254"/>
  <c r="S80" i="254"/>
  <c r="Q80" i="254"/>
  <c r="O80" i="254"/>
  <c r="M80" i="254"/>
  <c r="L80" i="254"/>
  <c r="BO79" i="254"/>
  <c r="BN79" i="254"/>
  <c r="BM79" i="254"/>
  <c r="BL79" i="254"/>
  <c r="BK79" i="254"/>
  <c r="BJ79" i="254"/>
  <c r="X79" i="254"/>
  <c r="W79" i="254"/>
  <c r="T79" i="254"/>
  <c r="S79" i="254"/>
  <c r="P79" i="254"/>
  <c r="O79" i="254"/>
  <c r="L79" i="254"/>
  <c r="H79" i="254"/>
  <c r="H81" i="254" s="1"/>
  <c r="C79" i="254"/>
  <c r="AI80" i="254" s="1"/>
  <c r="BO78" i="254"/>
  <c r="BN78" i="254"/>
  <c r="BM78" i="254"/>
  <c r="BL78" i="254"/>
  <c r="BK78" i="254"/>
  <c r="BJ78" i="254"/>
  <c r="V78" i="254"/>
  <c r="U78" i="254"/>
  <c r="R78" i="254"/>
  <c r="Q78" i="254"/>
  <c r="Q84" i="254" s="1"/>
  <c r="AA78" i="254" s="1"/>
  <c r="N78" i="254"/>
  <c r="M78" i="254"/>
  <c r="L78" i="254"/>
  <c r="H78" i="254"/>
  <c r="C83" i="254" s="1"/>
  <c r="C78" i="254"/>
  <c r="C82" i="254" s="1"/>
  <c r="BV77" i="254"/>
  <c r="BV76" i="254"/>
  <c r="CC75" i="254"/>
  <c r="CC74" i="254"/>
  <c r="BV73" i="254"/>
  <c r="BV72" i="254"/>
  <c r="BO72" i="254"/>
  <c r="BN72" i="254"/>
  <c r="BM72" i="254"/>
  <c r="BL72" i="254"/>
  <c r="BK72" i="254"/>
  <c r="BJ72" i="254"/>
  <c r="W72" i="254"/>
  <c r="V72" i="254"/>
  <c r="S72" i="254"/>
  <c r="R72" i="254"/>
  <c r="O72" i="254"/>
  <c r="N72" i="254"/>
  <c r="L72" i="254"/>
  <c r="CH71" i="254"/>
  <c r="BO71" i="254"/>
  <c r="BN71" i="254"/>
  <c r="BM71" i="254"/>
  <c r="BL71" i="254"/>
  <c r="BK71" i="254"/>
  <c r="BJ71" i="254"/>
  <c r="X71" i="254"/>
  <c r="U71" i="254"/>
  <c r="T71" i="254"/>
  <c r="Q71" i="254"/>
  <c r="P71" i="254"/>
  <c r="M71" i="254"/>
  <c r="L71" i="254"/>
  <c r="CH70" i="254"/>
  <c r="BO70" i="254"/>
  <c r="BN70" i="254"/>
  <c r="BM70" i="254"/>
  <c r="BL70" i="254"/>
  <c r="BK70" i="254"/>
  <c r="BJ70" i="254"/>
  <c r="X70" i="254"/>
  <c r="V70" i="254"/>
  <c r="T70" i="254"/>
  <c r="R70" i="254"/>
  <c r="P70" i="254"/>
  <c r="N70" i="254"/>
  <c r="L70" i="254"/>
  <c r="BV69" i="254"/>
  <c r="BO69" i="254"/>
  <c r="BN69" i="254"/>
  <c r="BM69" i="254"/>
  <c r="BL69" i="254"/>
  <c r="BK69" i="254"/>
  <c r="BJ69" i="254"/>
  <c r="W69" i="254"/>
  <c r="U69" i="254"/>
  <c r="S69" i="254"/>
  <c r="Q69" i="254"/>
  <c r="O69" i="254"/>
  <c r="M69" i="254"/>
  <c r="L69" i="254"/>
  <c r="BV68" i="254"/>
  <c r="BO68" i="254"/>
  <c r="BN68" i="254"/>
  <c r="BM68" i="254"/>
  <c r="BL68" i="254"/>
  <c r="BK68" i="254"/>
  <c r="BJ68" i="254"/>
  <c r="X68" i="254"/>
  <c r="W68" i="254"/>
  <c r="T68" i="254"/>
  <c r="T73" i="254" s="1"/>
  <c r="AA70" i="254" s="1"/>
  <c r="S68" i="254"/>
  <c r="P68" i="254"/>
  <c r="O68" i="254"/>
  <c r="L68" i="254"/>
  <c r="H68" i="254"/>
  <c r="AI70" i="254" s="1"/>
  <c r="C68" i="254"/>
  <c r="H72" i="254" s="1"/>
  <c r="CC67" i="254"/>
  <c r="BO67" i="254"/>
  <c r="BN67" i="254"/>
  <c r="BM67" i="254"/>
  <c r="BL67" i="254"/>
  <c r="BK67" i="254"/>
  <c r="BJ67" i="254"/>
  <c r="V67" i="254"/>
  <c r="U67" i="254"/>
  <c r="R67" i="254"/>
  <c r="Q67" i="254"/>
  <c r="N67" i="254"/>
  <c r="M67" i="254"/>
  <c r="L67" i="254"/>
  <c r="H67" i="254"/>
  <c r="C70" i="254" s="1"/>
  <c r="C67" i="254"/>
  <c r="C71" i="254" s="1"/>
  <c r="CM66" i="254"/>
  <c r="CC66" i="254"/>
  <c r="CM65" i="254"/>
  <c r="BV65" i="254"/>
  <c r="BV64" i="254"/>
  <c r="BV61" i="254"/>
  <c r="BO61" i="254"/>
  <c r="BN61" i="254"/>
  <c r="BM61" i="254"/>
  <c r="BL61" i="254"/>
  <c r="BK61" i="254"/>
  <c r="BJ61" i="254"/>
  <c r="W61" i="254"/>
  <c r="V61" i="254"/>
  <c r="S61" i="254"/>
  <c r="R61" i="254"/>
  <c r="O61" i="254"/>
  <c r="N61" i="254"/>
  <c r="L61" i="254"/>
  <c r="CM60" i="254"/>
  <c r="BV60" i="254"/>
  <c r="BO60" i="254"/>
  <c r="BN60" i="254"/>
  <c r="BM60" i="254"/>
  <c r="BL60" i="254"/>
  <c r="BK60" i="254"/>
  <c r="BJ60" i="254"/>
  <c r="X60" i="254"/>
  <c r="U60" i="254"/>
  <c r="T60" i="254"/>
  <c r="Q60" i="254"/>
  <c r="P60" i="254"/>
  <c r="M60" i="254"/>
  <c r="L60" i="254"/>
  <c r="CM59" i="254"/>
  <c r="CC59" i="254"/>
  <c r="BO59" i="254"/>
  <c r="BN59" i="254"/>
  <c r="BM59" i="254"/>
  <c r="BL59" i="254"/>
  <c r="BK59" i="254"/>
  <c r="BJ59" i="254"/>
  <c r="X59" i="254"/>
  <c r="V59" i="254"/>
  <c r="T59" i="254"/>
  <c r="R59" i="254"/>
  <c r="P59" i="254"/>
  <c r="N59" i="254"/>
  <c r="L59" i="254"/>
  <c r="CC58" i="254"/>
  <c r="BO58" i="254"/>
  <c r="BN58" i="254"/>
  <c r="BM58" i="254"/>
  <c r="BL58" i="254"/>
  <c r="BK58" i="254"/>
  <c r="BJ58" i="254"/>
  <c r="W58" i="254"/>
  <c r="U58" i="254"/>
  <c r="S58" i="254"/>
  <c r="Q58" i="254"/>
  <c r="O58" i="254"/>
  <c r="M58" i="254"/>
  <c r="L58" i="254"/>
  <c r="BV57" i="254"/>
  <c r="BO57" i="254"/>
  <c r="BN57" i="254"/>
  <c r="BM57" i="254"/>
  <c r="BL57" i="254"/>
  <c r="BK57" i="254"/>
  <c r="BJ57" i="254"/>
  <c r="X57" i="254"/>
  <c r="X62" i="254" s="1"/>
  <c r="AB59" i="254" s="1"/>
  <c r="AL59" i="254" s="1"/>
  <c r="AW59" i="254" s="1"/>
  <c r="W57" i="254"/>
  <c r="T57" i="254"/>
  <c r="S57" i="254"/>
  <c r="P57" i="254"/>
  <c r="P62" i="254" s="1"/>
  <c r="Z59" i="254" s="1"/>
  <c r="O57" i="254"/>
  <c r="L57" i="254"/>
  <c r="H57" i="254"/>
  <c r="H60" i="254" s="1"/>
  <c r="C57" i="254"/>
  <c r="H58" i="254" s="1"/>
  <c r="BV56" i="254"/>
  <c r="BO56" i="254"/>
  <c r="BN56" i="254"/>
  <c r="BM56" i="254"/>
  <c r="BL56" i="254"/>
  <c r="BK56" i="254"/>
  <c r="BJ56" i="254"/>
  <c r="V56" i="254"/>
  <c r="U56" i="254"/>
  <c r="R56" i="254"/>
  <c r="Q56" i="254"/>
  <c r="N56" i="254"/>
  <c r="M56" i="254"/>
  <c r="L56" i="254"/>
  <c r="H56" i="254"/>
  <c r="C61" i="254" s="1"/>
  <c r="C56" i="254"/>
  <c r="C60" i="254" s="1"/>
  <c r="CH55" i="254"/>
  <c r="CH54" i="254"/>
  <c r="BV53" i="254"/>
  <c r="BV52" i="254"/>
  <c r="CC51" i="254"/>
  <c r="CC50" i="254"/>
  <c r="BO50" i="254"/>
  <c r="BN50" i="254"/>
  <c r="BM50" i="254"/>
  <c r="BL50" i="254"/>
  <c r="BK50" i="254"/>
  <c r="BJ50" i="254"/>
  <c r="W50" i="254"/>
  <c r="V50" i="254"/>
  <c r="S50" i="254"/>
  <c r="R50" i="254"/>
  <c r="O50" i="254"/>
  <c r="N50" i="254"/>
  <c r="L50" i="254"/>
  <c r="BV49" i="254"/>
  <c r="BO49" i="254"/>
  <c r="BN49" i="254"/>
  <c r="BM49" i="254"/>
  <c r="BL49" i="254"/>
  <c r="BK49" i="254"/>
  <c r="BJ49" i="254"/>
  <c r="X49" i="254"/>
  <c r="U49" i="254"/>
  <c r="T49" i="254"/>
  <c r="Q49" i="254"/>
  <c r="P49" i="254"/>
  <c r="M49" i="254"/>
  <c r="L49" i="254"/>
  <c r="BV48" i="254"/>
  <c r="BO48" i="254"/>
  <c r="BN48" i="254"/>
  <c r="BM48" i="254"/>
  <c r="BL48" i="254"/>
  <c r="BK48" i="254"/>
  <c r="BJ48" i="254"/>
  <c r="X48" i="254"/>
  <c r="V48" i="254"/>
  <c r="T48" i="254"/>
  <c r="R48" i="254"/>
  <c r="P48" i="254"/>
  <c r="N48" i="254"/>
  <c r="L48" i="254"/>
  <c r="BO47" i="254"/>
  <c r="BN47" i="254"/>
  <c r="BM47" i="254"/>
  <c r="BL47" i="254"/>
  <c r="BK47" i="254"/>
  <c r="BJ47" i="254"/>
  <c r="W47" i="254"/>
  <c r="U47" i="254"/>
  <c r="S47" i="254"/>
  <c r="Q47" i="254"/>
  <c r="O47" i="254"/>
  <c r="M47" i="254"/>
  <c r="L47" i="254"/>
  <c r="BO46" i="254"/>
  <c r="BN46" i="254"/>
  <c r="BM46" i="254"/>
  <c r="BL46" i="254"/>
  <c r="BK46" i="254"/>
  <c r="BJ46" i="254"/>
  <c r="X46" i="254"/>
  <c r="X51" i="254" s="1"/>
  <c r="AB48" i="254" s="1"/>
  <c r="AL48" i="254" s="1"/>
  <c r="AW48" i="254" s="1"/>
  <c r="W46" i="254"/>
  <c r="T46" i="254"/>
  <c r="S46" i="254"/>
  <c r="P46" i="254"/>
  <c r="P51" i="254" s="1"/>
  <c r="Z48" i="254" s="1"/>
  <c r="O46" i="254"/>
  <c r="L46" i="254"/>
  <c r="H46" i="254"/>
  <c r="H48" i="254" s="1"/>
  <c r="C46" i="254"/>
  <c r="AI47" i="254" s="1"/>
  <c r="BO45" i="254"/>
  <c r="BN45" i="254"/>
  <c r="BM45" i="254"/>
  <c r="BL45" i="254"/>
  <c r="BK45" i="254"/>
  <c r="BJ45" i="254"/>
  <c r="V45" i="254"/>
  <c r="V51" i="254" s="1"/>
  <c r="AB46" i="254" s="1"/>
  <c r="AL46" i="254" s="1"/>
  <c r="AW46" i="254" s="1"/>
  <c r="U45" i="254"/>
  <c r="R45" i="254"/>
  <c r="R51" i="254" s="1"/>
  <c r="AA46" i="254" s="1"/>
  <c r="Q45" i="254"/>
  <c r="N45" i="254"/>
  <c r="N51" i="254" s="1"/>
  <c r="Z46" i="254" s="1"/>
  <c r="M45" i="254"/>
  <c r="L45" i="254"/>
  <c r="H45" i="254"/>
  <c r="C50" i="254" s="1"/>
  <c r="C45" i="254"/>
  <c r="C49" i="254" s="1"/>
  <c r="BO39" i="254"/>
  <c r="BN39" i="254"/>
  <c r="BM39" i="254"/>
  <c r="BL39" i="254"/>
  <c r="BK39" i="254"/>
  <c r="BJ39" i="254"/>
  <c r="W39" i="254"/>
  <c r="V39" i="254"/>
  <c r="S39" i="254"/>
  <c r="R39" i="254"/>
  <c r="O39" i="254"/>
  <c r="N39" i="254"/>
  <c r="L39" i="254"/>
  <c r="BO38" i="254"/>
  <c r="BN38" i="254"/>
  <c r="BM38" i="254"/>
  <c r="BL38" i="254"/>
  <c r="BK38" i="254"/>
  <c r="BJ38" i="254"/>
  <c r="X38" i="254"/>
  <c r="U38" i="254"/>
  <c r="T38" i="254"/>
  <c r="Q38" i="254"/>
  <c r="P38" i="254"/>
  <c r="M38" i="254"/>
  <c r="L38" i="254"/>
  <c r="BO37" i="254"/>
  <c r="BN37" i="254"/>
  <c r="BM37" i="254"/>
  <c r="BL37" i="254"/>
  <c r="BK37" i="254"/>
  <c r="BJ37" i="254"/>
  <c r="X37" i="254"/>
  <c r="V37" i="254"/>
  <c r="T37" i="254"/>
  <c r="R37" i="254"/>
  <c r="P37" i="254"/>
  <c r="N37" i="254"/>
  <c r="L37" i="254"/>
  <c r="BO36" i="254"/>
  <c r="BN36" i="254"/>
  <c r="BM36" i="254"/>
  <c r="BL36" i="254"/>
  <c r="BK36" i="254"/>
  <c r="BJ36" i="254"/>
  <c r="W36" i="254"/>
  <c r="U36" i="254"/>
  <c r="S36" i="254"/>
  <c r="Q36" i="254"/>
  <c r="O36" i="254"/>
  <c r="M36" i="254"/>
  <c r="L36" i="254"/>
  <c r="BO35" i="254"/>
  <c r="BN35" i="254"/>
  <c r="BM35" i="254"/>
  <c r="BL35" i="254"/>
  <c r="BK35" i="254"/>
  <c r="BJ35" i="254"/>
  <c r="X35" i="254"/>
  <c r="W35" i="254"/>
  <c r="T35" i="254"/>
  <c r="S35" i="254"/>
  <c r="P35" i="254"/>
  <c r="O35" i="254"/>
  <c r="L35" i="254"/>
  <c r="H35" i="254"/>
  <c r="AI37" i="254" s="1"/>
  <c r="C35" i="254"/>
  <c r="H39" i="254" s="1"/>
  <c r="BO34" i="254"/>
  <c r="BN34" i="254"/>
  <c r="BM34" i="254"/>
  <c r="BL34" i="254"/>
  <c r="BK34" i="254"/>
  <c r="BJ34" i="254"/>
  <c r="V34" i="254"/>
  <c r="U34" i="254"/>
  <c r="R34" i="254"/>
  <c r="Q34" i="254"/>
  <c r="Q40" i="254" s="1"/>
  <c r="AA34" i="254" s="1"/>
  <c r="N34" i="254"/>
  <c r="M34" i="254"/>
  <c r="L34" i="254"/>
  <c r="H34" i="254"/>
  <c r="C37" i="254" s="1"/>
  <c r="C34" i="254"/>
  <c r="C38" i="254" s="1"/>
  <c r="BO28" i="254"/>
  <c r="BN28" i="254"/>
  <c r="BM28" i="254"/>
  <c r="BL28" i="254"/>
  <c r="BK28" i="254"/>
  <c r="BJ28" i="254"/>
  <c r="W28" i="254"/>
  <c r="V28" i="254"/>
  <c r="S28" i="254"/>
  <c r="R28" i="254"/>
  <c r="O28" i="254"/>
  <c r="N28" i="254"/>
  <c r="L28" i="254"/>
  <c r="BO27" i="254"/>
  <c r="BN27" i="254"/>
  <c r="BM27" i="254"/>
  <c r="BL27" i="254"/>
  <c r="BK27" i="254"/>
  <c r="BJ27" i="254"/>
  <c r="X27" i="254"/>
  <c r="U27" i="254"/>
  <c r="T27" i="254"/>
  <c r="Q27" i="254"/>
  <c r="P27" i="254"/>
  <c r="M27" i="254"/>
  <c r="L27" i="254"/>
  <c r="BO26" i="254"/>
  <c r="BN26" i="254"/>
  <c r="BM26" i="254"/>
  <c r="BL26" i="254"/>
  <c r="BK26" i="254"/>
  <c r="BJ26" i="254"/>
  <c r="X26" i="254"/>
  <c r="V26" i="254"/>
  <c r="T26" i="254"/>
  <c r="R26" i="254"/>
  <c r="P26" i="254"/>
  <c r="N26" i="254"/>
  <c r="L26" i="254"/>
  <c r="BO25" i="254"/>
  <c r="BN25" i="254"/>
  <c r="BM25" i="254"/>
  <c r="BL25" i="254"/>
  <c r="BK25" i="254"/>
  <c r="BJ25" i="254"/>
  <c r="W25" i="254"/>
  <c r="U25" i="254"/>
  <c r="S25" i="254"/>
  <c r="Q25" i="254"/>
  <c r="O25" i="254"/>
  <c r="M25" i="254"/>
  <c r="L25" i="254"/>
  <c r="BO24" i="254"/>
  <c r="BN24" i="254"/>
  <c r="BM24" i="254"/>
  <c r="BL24" i="254"/>
  <c r="BK24" i="254"/>
  <c r="BJ24" i="254"/>
  <c r="X24" i="254"/>
  <c r="W24" i="254"/>
  <c r="T24" i="254"/>
  <c r="S24" i="254"/>
  <c r="P24" i="254"/>
  <c r="O24" i="254"/>
  <c r="L24" i="254"/>
  <c r="H24" i="254"/>
  <c r="AI26" i="254" s="1"/>
  <c r="C24" i="254"/>
  <c r="AI25" i="254" s="1"/>
  <c r="BO23" i="254"/>
  <c r="BN23" i="254"/>
  <c r="BM23" i="254"/>
  <c r="BL23" i="254"/>
  <c r="BK23" i="254"/>
  <c r="BJ23" i="254"/>
  <c r="V23" i="254"/>
  <c r="U23" i="254"/>
  <c r="U29" i="254" s="1"/>
  <c r="AB23" i="254" s="1"/>
  <c r="AL23" i="254" s="1"/>
  <c r="AW23" i="254" s="1"/>
  <c r="R23" i="254"/>
  <c r="Q23" i="254"/>
  <c r="N23" i="254"/>
  <c r="M23" i="254"/>
  <c r="M29" i="254" s="1"/>
  <c r="Z23" i="254" s="1"/>
  <c r="L23" i="254"/>
  <c r="H23" i="254"/>
  <c r="C28" i="254" s="1"/>
  <c r="C23" i="254"/>
  <c r="C27" i="254" s="1"/>
  <c r="BO17" i="254"/>
  <c r="BN17" i="254"/>
  <c r="BM17" i="254"/>
  <c r="BL17" i="254"/>
  <c r="BK17" i="254"/>
  <c r="BJ17" i="254"/>
  <c r="W17" i="254"/>
  <c r="V17" i="254"/>
  <c r="S17" i="254"/>
  <c r="R17" i="254"/>
  <c r="O17" i="254"/>
  <c r="N17" i="254"/>
  <c r="L17" i="254"/>
  <c r="BO16" i="254"/>
  <c r="BN16" i="254"/>
  <c r="BM16" i="254"/>
  <c r="BL16" i="254"/>
  <c r="BK16" i="254"/>
  <c r="BJ16" i="254"/>
  <c r="X16" i="254"/>
  <c r="U16" i="254"/>
  <c r="T16" i="254"/>
  <c r="Q16" i="254"/>
  <c r="P16" i="254"/>
  <c r="M16" i="254"/>
  <c r="L16" i="254"/>
  <c r="BO15" i="254"/>
  <c r="BN15" i="254"/>
  <c r="BM15" i="254"/>
  <c r="BL15" i="254"/>
  <c r="BK15" i="254"/>
  <c r="BJ15" i="254"/>
  <c r="X15" i="254"/>
  <c r="V15" i="254"/>
  <c r="T15" i="254"/>
  <c r="R15" i="254"/>
  <c r="P15" i="254"/>
  <c r="N15" i="254"/>
  <c r="L15" i="254"/>
  <c r="BO14" i="254"/>
  <c r="BN14" i="254"/>
  <c r="BM14" i="254"/>
  <c r="BL14" i="254"/>
  <c r="BK14" i="254"/>
  <c r="BJ14" i="254"/>
  <c r="W14" i="254"/>
  <c r="U14" i="254"/>
  <c r="S14" i="254"/>
  <c r="Q14" i="254"/>
  <c r="O14" i="254"/>
  <c r="M14" i="254"/>
  <c r="L14" i="254"/>
  <c r="BO13" i="254"/>
  <c r="BN13" i="254"/>
  <c r="BM13" i="254"/>
  <c r="BL13" i="254"/>
  <c r="BK13" i="254"/>
  <c r="BJ13" i="254"/>
  <c r="X13" i="254"/>
  <c r="W13" i="254"/>
  <c r="T13" i="254"/>
  <c r="S13" i="254"/>
  <c r="P13" i="254"/>
  <c r="O13" i="254"/>
  <c r="L13" i="254"/>
  <c r="H13" i="254"/>
  <c r="AI15" i="254" s="1"/>
  <c r="C13" i="254"/>
  <c r="H17" i="254" s="1"/>
  <c r="BO12" i="254"/>
  <c r="BN12" i="254"/>
  <c r="BM12" i="254"/>
  <c r="BL12" i="254"/>
  <c r="BK12" i="254"/>
  <c r="BJ12" i="254"/>
  <c r="V12" i="254"/>
  <c r="U12" i="254"/>
  <c r="R12" i="254"/>
  <c r="Q12" i="254"/>
  <c r="Q18" i="254" s="1"/>
  <c r="AA12" i="254" s="1"/>
  <c r="N12" i="254"/>
  <c r="M12" i="254"/>
  <c r="L12" i="254"/>
  <c r="H12" i="254"/>
  <c r="C15" i="254" s="1"/>
  <c r="C12" i="254"/>
  <c r="C16" i="254" s="1"/>
  <c r="BO94" i="253"/>
  <c r="BN94" i="253"/>
  <c r="BM94" i="253"/>
  <c r="BL94" i="253"/>
  <c r="BK94" i="253"/>
  <c r="BJ94" i="253"/>
  <c r="W94" i="253"/>
  <c r="V94" i="253"/>
  <c r="S94" i="253"/>
  <c r="R94" i="253"/>
  <c r="O94" i="253"/>
  <c r="N94" i="253"/>
  <c r="L94" i="253"/>
  <c r="BO93" i="253"/>
  <c r="BN93" i="253"/>
  <c r="BM93" i="253"/>
  <c r="BL93" i="253"/>
  <c r="BK93" i="253"/>
  <c r="BJ93" i="253"/>
  <c r="X93" i="253"/>
  <c r="U93" i="253"/>
  <c r="T93" i="253"/>
  <c r="Q93" i="253"/>
  <c r="P93" i="253"/>
  <c r="M93" i="253"/>
  <c r="L93" i="253"/>
  <c r="BO92" i="253"/>
  <c r="BN92" i="253"/>
  <c r="BM92" i="253"/>
  <c r="BL92" i="253"/>
  <c r="BK92" i="253"/>
  <c r="BJ92" i="253"/>
  <c r="X92" i="253"/>
  <c r="V92" i="253"/>
  <c r="T92" i="253"/>
  <c r="R92" i="253"/>
  <c r="P92" i="253"/>
  <c r="N92" i="253"/>
  <c r="L92" i="253"/>
  <c r="BO91" i="253"/>
  <c r="BN91" i="253"/>
  <c r="BM91" i="253"/>
  <c r="BL91" i="253"/>
  <c r="BK91" i="253"/>
  <c r="BJ91" i="253"/>
  <c r="W91" i="253"/>
  <c r="U91" i="253"/>
  <c r="S91" i="253"/>
  <c r="Q91" i="253"/>
  <c r="O91" i="253"/>
  <c r="M91" i="253"/>
  <c r="L91" i="253"/>
  <c r="BO90" i="253"/>
  <c r="BN90" i="253"/>
  <c r="BM90" i="253"/>
  <c r="BL90" i="253"/>
  <c r="BK90" i="253"/>
  <c r="BJ90" i="253"/>
  <c r="X90" i="253"/>
  <c r="W90" i="253"/>
  <c r="T90" i="253"/>
  <c r="S90" i="253"/>
  <c r="P90" i="253"/>
  <c r="O90" i="253"/>
  <c r="L90" i="253"/>
  <c r="H90" i="253"/>
  <c r="AI92" i="253" s="1"/>
  <c r="C90" i="253"/>
  <c r="H91" i="253" s="1"/>
  <c r="BO89" i="253"/>
  <c r="BN89" i="253"/>
  <c r="BM89" i="253"/>
  <c r="BL89" i="253"/>
  <c r="BK89" i="253"/>
  <c r="BJ89" i="253"/>
  <c r="V89" i="253"/>
  <c r="U89" i="253"/>
  <c r="U95" i="253" s="1"/>
  <c r="AB89" i="253" s="1"/>
  <c r="AL89" i="253" s="1"/>
  <c r="AW89" i="253" s="1"/>
  <c r="R89" i="253"/>
  <c r="Q89" i="253"/>
  <c r="N89" i="253"/>
  <c r="M89" i="253"/>
  <c r="M95" i="253" s="1"/>
  <c r="Z89" i="253" s="1"/>
  <c r="L89" i="253"/>
  <c r="H89" i="253"/>
  <c r="C94" i="253" s="1"/>
  <c r="C89" i="253"/>
  <c r="C93" i="253" s="1"/>
  <c r="BO83" i="253"/>
  <c r="BN83" i="253"/>
  <c r="BM83" i="253"/>
  <c r="BL83" i="253"/>
  <c r="BK83" i="253"/>
  <c r="BJ83" i="253"/>
  <c r="W83" i="253"/>
  <c r="V83" i="253"/>
  <c r="S83" i="253"/>
  <c r="R83" i="253"/>
  <c r="O83" i="253"/>
  <c r="N83" i="253"/>
  <c r="L83" i="253"/>
  <c r="BO82" i="253"/>
  <c r="BN82" i="253"/>
  <c r="BM82" i="253"/>
  <c r="BL82" i="253"/>
  <c r="BK82" i="253"/>
  <c r="BJ82" i="253"/>
  <c r="X82" i="253"/>
  <c r="U82" i="253"/>
  <c r="T82" i="253"/>
  <c r="Q82" i="253"/>
  <c r="P82" i="253"/>
  <c r="M82" i="253"/>
  <c r="L82" i="253"/>
  <c r="BO81" i="253"/>
  <c r="BN81" i="253"/>
  <c r="BM81" i="253"/>
  <c r="BL81" i="253"/>
  <c r="BK81" i="253"/>
  <c r="BJ81" i="253"/>
  <c r="X81" i="253"/>
  <c r="V81" i="253"/>
  <c r="T81" i="253"/>
  <c r="R81" i="253"/>
  <c r="P81" i="253"/>
  <c r="N81" i="253"/>
  <c r="L81" i="253"/>
  <c r="BO80" i="253"/>
  <c r="BN80" i="253"/>
  <c r="BM80" i="253"/>
  <c r="BL80" i="253"/>
  <c r="BK80" i="253"/>
  <c r="BJ80" i="253"/>
  <c r="W80" i="253"/>
  <c r="U80" i="253"/>
  <c r="S80" i="253"/>
  <c r="Q80" i="253"/>
  <c r="O80" i="253"/>
  <c r="M80" i="253"/>
  <c r="L80" i="253"/>
  <c r="BO79" i="253"/>
  <c r="BN79" i="253"/>
  <c r="BM79" i="253"/>
  <c r="BL79" i="253"/>
  <c r="BK79" i="253"/>
  <c r="BJ79" i="253"/>
  <c r="X79" i="253"/>
  <c r="W79" i="253"/>
  <c r="T79" i="253"/>
  <c r="S79" i="253"/>
  <c r="P79" i="253"/>
  <c r="O79" i="253"/>
  <c r="L79" i="253"/>
  <c r="H79" i="253"/>
  <c r="H82" i="253" s="1"/>
  <c r="C79" i="253"/>
  <c r="H83" i="253" s="1"/>
  <c r="BO78" i="253"/>
  <c r="BN78" i="253"/>
  <c r="BM78" i="253"/>
  <c r="BL78" i="253"/>
  <c r="BK78" i="253"/>
  <c r="BJ78" i="253"/>
  <c r="V78" i="253"/>
  <c r="U78" i="253"/>
  <c r="R78" i="253"/>
  <c r="Q78" i="253"/>
  <c r="Q84" i="253" s="1"/>
  <c r="AA78" i="253" s="1"/>
  <c r="N78" i="253"/>
  <c r="M78" i="253"/>
  <c r="L78" i="253"/>
  <c r="H78" i="253"/>
  <c r="C83" i="253" s="1"/>
  <c r="C78" i="253"/>
  <c r="AI78" i="253" s="1"/>
  <c r="BV77" i="253"/>
  <c r="BV76" i="253"/>
  <c r="CC75" i="253"/>
  <c r="CC74" i="253"/>
  <c r="BV73" i="253"/>
  <c r="BV72" i="253"/>
  <c r="BO72" i="253"/>
  <c r="BN72" i="253"/>
  <c r="BM72" i="253"/>
  <c r="BL72" i="253"/>
  <c r="BK72" i="253"/>
  <c r="BJ72" i="253"/>
  <c r="W72" i="253"/>
  <c r="V72" i="253"/>
  <c r="S72" i="253"/>
  <c r="R72" i="253"/>
  <c r="O72" i="253"/>
  <c r="N72" i="253"/>
  <c r="L72" i="253"/>
  <c r="CH71" i="253"/>
  <c r="BO71" i="253"/>
  <c r="BN71" i="253"/>
  <c r="BM71" i="253"/>
  <c r="BL71" i="253"/>
  <c r="BK71" i="253"/>
  <c r="BJ71" i="253"/>
  <c r="X71" i="253"/>
  <c r="U71" i="253"/>
  <c r="T71" i="253"/>
  <c r="Q71" i="253"/>
  <c r="P71" i="253"/>
  <c r="M71" i="253"/>
  <c r="L71" i="253"/>
  <c r="CH70" i="253"/>
  <c r="BO70" i="253"/>
  <c r="BN70" i="253"/>
  <c r="BM70" i="253"/>
  <c r="BL70" i="253"/>
  <c r="BK70" i="253"/>
  <c r="BJ70" i="253"/>
  <c r="X70" i="253"/>
  <c r="V70" i="253"/>
  <c r="T70" i="253"/>
  <c r="R70" i="253"/>
  <c r="P70" i="253"/>
  <c r="N70" i="253"/>
  <c r="L70" i="253"/>
  <c r="BV69" i="253"/>
  <c r="BO69" i="253"/>
  <c r="BN69" i="253"/>
  <c r="BM69" i="253"/>
  <c r="BL69" i="253"/>
  <c r="BK69" i="253"/>
  <c r="BJ69" i="253"/>
  <c r="W69" i="253"/>
  <c r="U69" i="253"/>
  <c r="S69" i="253"/>
  <c r="Q69" i="253"/>
  <c r="O69" i="253"/>
  <c r="M69" i="253"/>
  <c r="L69" i="253"/>
  <c r="BV68" i="253"/>
  <c r="BO68" i="253"/>
  <c r="BN68" i="253"/>
  <c r="BM68" i="253"/>
  <c r="BL68" i="253"/>
  <c r="BK68" i="253"/>
  <c r="BJ68" i="253"/>
  <c r="X68" i="253"/>
  <c r="W68" i="253"/>
  <c r="T68" i="253"/>
  <c r="T73" i="253" s="1"/>
  <c r="AA70" i="253" s="1"/>
  <c r="S68" i="253"/>
  <c r="P68" i="253"/>
  <c r="O68" i="253"/>
  <c r="L68" i="253"/>
  <c r="H68" i="253"/>
  <c r="H71" i="253" s="1"/>
  <c r="C68" i="253"/>
  <c r="H72" i="253" s="1"/>
  <c r="CC67" i="253"/>
  <c r="BO67" i="253"/>
  <c r="BN67" i="253"/>
  <c r="BM67" i="253"/>
  <c r="BL67" i="253"/>
  <c r="BK67" i="253"/>
  <c r="BJ67" i="253"/>
  <c r="V67" i="253"/>
  <c r="U67" i="253"/>
  <c r="R67" i="253"/>
  <c r="Q67" i="253"/>
  <c r="N67" i="253"/>
  <c r="M67" i="253"/>
  <c r="L67" i="253"/>
  <c r="H67" i="253"/>
  <c r="C72" i="253" s="1"/>
  <c r="C67" i="253"/>
  <c r="C71" i="253" s="1"/>
  <c r="CM66" i="253"/>
  <c r="CC66" i="253"/>
  <c r="CM65" i="253"/>
  <c r="BV65" i="253"/>
  <c r="BV64" i="253"/>
  <c r="BV61" i="253"/>
  <c r="BO61" i="253"/>
  <c r="BN61" i="253"/>
  <c r="BM61" i="253"/>
  <c r="BL61" i="253"/>
  <c r="BK61" i="253"/>
  <c r="BJ61" i="253"/>
  <c r="W61" i="253"/>
  <c r="V61" i="253"/>
  <c r="S61" i="253"/>
  <c r="R61" i="253"/>
  <c r="O61" i="253"/>
  <c r="N61" i="253"/>
  <c r="L61" i="253"/>
  <c r="CM60" i="253"/>
  <c r="BV60" i="253"/>
  <c r="BO60" i="253"/>
  <c r="BN60" i="253"/>
  <c r="BM60" i="253"/>
  <c r="BL60" i="253"/>
  <c r="BK60" i="253"/>
  <c r="BJ60" i="253"/>
  <c r="X60" i="253"/>
  <c r="U60" i="253"/>
  <c r="T60" i="253"/>
  <c r="Q60" i="253"/>
  <c r="P60" i="253"/>
  <c r="M60" i="253"/>
  <c r="L60" i="253"/>
  <c r="CM59" i="253"/>
  <c r="CC59" i="253"/>
  <c r="BO59" i="253"/>
  <c r="BN59" i="253"/>
  <c r="BM59" i="253"/>
  <c r="BL59" i="253"/>
  <c r="BK59" i="253"/>
  <c r="BJ59" i="253"/>
  <c r="X59" i="253"/>
  <c r="V59" i="253"/>
  <c r="T59" i="253"/>
  <c r="R59" i="253"/>
  <c r="P59" i="253"/>
  <c r="N59" i="253"/>
  <c r="L59" i="253"/>
  <c r="CC58" i="253"/>
  <c r="BO58" i="253"/>
  <c r="BN58" i="253"/>
  <c r="BM58" i="253"/>
  <c r="BL58" i="253"/>
  <c r="BK58" i="253"/>
  <c r="BJ58" i="253"/>
  <c r="W58" i="253"/>
  <c r="U58" i="253"/>
  <c r="S58" i="253"/>
  <c r="Q58" i="253"/>
  <c r="O58" i="253"/>
  <c r="M58" i="253"/>
  <c r="L58" i="253"/>
  <c r="BV57" i="253"/>
  <c r="BO57" i="253"/>
  <c r="BN57" i="253"/>
  <c r="BM57" i="253"/>
  <c r="BL57" i="253"/>
  <c r="BK57" i="253"/>
  <c r="BJ57" i="253"/>
  <c r="X57" i="253"/>
  <c r="X62" i="253" s="1"/>
  <c r="AB59" i="253" s="1"/>
  <c r="AL59" i="253" s="1"/>
  <c r="AW59" i="253" s="1"/>
  <c r="W57" i="253"/>
  <c r="T57" i="253"/>
  <c r="S57" i="253"/>
  <c r="P57" i="253"/>
  <c r="P62" i="253" s="1"/>
  <c r="Z59" i="253" s="1"/>
  <c r="O57" i="253"/>
  <c r="L57" i="253"/>
  <c r="H57" i="253"/>
  <c r="H59" i="253" s="1"/>
  <c r="C57" i="253"/>
  <c r="H61" i="253" s="1"/>
  <c r="BV56" i="253"/>
  <c r="BO56" i="253"/>
  <c r="BN56" i="253"/>
  <c r="BM56" i="253"/>
  <c r="BL56" i="253"/>
  <c r="BK56" i="253"/>
  <c r="BJ56" i="253"/>
  <c r="V56" i="253"/>
  <c r="U56" i="253"/>
  <c r="R56" i="253"/>
  <c r="Q56" i="253"/>
  <c r="N56" i="253"/>
  <c r="M56" i="253"/>
  <c r="L56" i="253"/>
  <c r="H56" i="253"/>
  <c r="C61" i="253" s="1"/>
  <c r="C56" i="253"/>
  <c r="C60" i="253" s="1"/>
  <c r="CH55" i="253"/>
  <c r="CH54" i="253"/>
  <c r="BV53" i="253"/>
  <c r="BV52" i="253"/>
  <c r="CC51" i="253"/>
  <c r="CC50" i="253"/>
  <c r="BO50" i="253"/>
  <c r="BN50" i="253"/>
  <c r="BM50" i="253"/>
  <c r="BL50" i="253"/>
  <c r="BK50" i="253"/>
  <c r="BJ50" i="253"/>
  <c r="W50" i="253"/>
  <c r="V50" i="253"/>
  <c r="S50" i="253"/>
  <c r="R50" i="253"/>
  <c r="O50" i="253"/>
  <c r="N50" i="253"/>
  <c r="L50" i="253"/>
  <c r="BV49" i="253"/>
  <c r="BO49" i="253"/>
  <c r="BN49" i="253"/>
  <c r="BM49" i="253"/>
  <c r="BL49" i="253"/>
  <c r="BK49" i="253"/>
  <c r="BJ49" i="253"/>
  <c r="X49" i="253"/>
  <c r="U49" i="253"/>
  <c r="T49" i="253"/>
  <c r="Q49" i="253"/>
  <c r="P49" i="253"/>
  <c r="M49" i="253"/>
  <c r="L49" i="253"/>
  <c r="BV48" i="253"/>
  <c r="BO48" i="253"/>
  <c r="BN48" i="253"/>
  <c r="BM48" i="253"/>
  <c r="BL48" i="253"/>
  <c r="BK48" i="253"/>
  <c r="BJ48" i="253"/>
  <c r="X48" i="253"/>
  <c r="V48" i="253"/>
  <c r="T48" i="253"/>
  <c r="R48" i="253"/>
  <c r="P48" i="253"/>
  <c r="N48" i="253"/>
  <c r="L48" i="253"/>
  <c r="BO47" i="253"/>
  <c r="BN47" i="253"/>
  <c r="BM47" i="253"/>
  <c r="BL47" i="253"/>
  <c r="BK47" i="253"/>
  <c r="BJ47" i="253"/>
  <c r="W47" i="253"/>
  <c r="U47" i="253"/>
  <c r="S47" i="253"/>
  <c r="Q47" i="253"/>
  <c r="O47" i="253"/>
  <c r="M47" i="253"/>
  <c r="L47" i="253"/>
  <c r="BO46" i="253"/>
  <c r="BN46" i="253"/>
  <c r="BM46" i="253"/>
  <c r="BL46" i="253"/>
  <c r="BK46" i="253"/>
  <c r="BJ46" i="253"/>
  <c r="X46" i="253"/>
  <c r="X51" i="253" s="1"/>
  <c r="AB48" i="253" s="1"/>
  <c r="AL48" i="253" s="1"/>
  <c r="AW48" i="253" s="1"/>
  <c r="W46" i="253"/>
  <c r="T46" i="253"/>
  <c r="S46" i="253"/>
  <c r="P46" i="253"/>
  <c r="P51" i="253" s="1"/>
  <c r="Z48" i="253" s="1"/>
  <c r="O46" i="253"/>
  <c r="L46" i="253"/>
  <c r="H46" i="253"/>
  <c r="H49" i="253" s="1"/>
  <c r="C46" i="253"/>
  <c r="H50" i="253" s="1"/>
  <c r="BO45" i="253"/>
  <c r="BN45" i="253"/>
  <c r="BM45" i="253"/>
  <c r="BL45" i="253"/>
  <c r="BK45" i="253"/>
  <c r="BJ45" i="253"/>
  <c r="V45" i="253"/>
  <c r="V51" i="253" s="1"/>
  <c r="AB46" i="253" s="1"/>
  <c r="AL46" i="253" s="1"/>
  <c r="AW46" i="253" s="1"/>
  <c r="U45" i="253"/>
  <c r="R45" i="253"/>
  <c r="R51" i="253" s="1"/>
  <c r="AA46" i="253" s="1"/>
  <c r="Q45" i="253"/>
  <c r="N45" i="253"/>
  <c r="N51" i="253" s="1"/>
  <c r="Z46" i="253" s="1"/>
  <c r="M45" i="253"/>
  <c r="L45" i="253"/>
  <c r="H45" i="253"/>
  <c r="C50" i="253" s="1"/>
  <c r="C45" i="253"/>
  <c r="C49" i="253" s="1"/>
  <c r="BO39" i="253"/>
  <c r="BN39" i="253"/>
  <c r="BM39" i="253"/>
  <c r="BL39" i="253"/>
  <c r="BK39" i="253"/>
  <c r="BJ39" i="253"/>
  <c r="W39" i="253"/>
  <c r="V39" i="253"/>
  <c r="S39" i="253"/>
  <c r="R39" i="253"/>
  <c r="O39" i="253"/>
  <c r="N39" i="253"/>
  <c r="L39" i="253"/>
  <c r="BO38" i="253"/>
  <c r="BN38" i="253"/>
  <c r="BM38" i="253"/>
  <c r="BL38" i="253"/>
  <c r="BK38" i="253"/>
  <c r="BJ38" i="253"/>
  <c r="X38" i="253"/>
  <c r="U38" i="253"/>
  <c r="T38" i="253"/>
  <c r="Q38" i="253"/>
  <c r="P38" i="253"/>
  <c r="M38" i="253"/>
  <c r="L38" i="253"/>
  <c r="BO37" i="253"/>
  <c r="BN37" i="253"/>
  <c r="BM37" i="253"/>
  <c r="BL37" i="253"/>
  <c r="BK37" i="253"/>
  <c r="BJ37" i="253"/>
  <c r="X37" i="253"/>
  <c r="V37" i="253"/>
  <c r="T37" i="253"/>
  <c r="R37" i="253"/>
  <c r="P37" i="253"/>
  <c r="N37" i="253"/>
  <c r="L37" i="253"/>
  <c r="BO36" i="253"/>
  <c r="BN36" i="253"/>
  <c r="BM36" i="253"/>
  <c r="BL36" i="253"/>
  <c r="BK36" i="253"/>
  <c r="BJ36" i="253"/>
  <c r="W36" i="253"/>
  <c r="U36" i="253"/>
  <c r="S36" i="253"/>
  <c r="Q36" i="253"/>
  <c r="O36" i="253"/>
  <c r="M36" i="253"/>
  <c r="L36" i="253"/>
  <c r="BO35" i="253"/>
  <c r="BN35" i="253"/>
  <c r="BM35" i="253"/>
  <c r="BL35" i="253"/>
  <c r="BK35" i="253"/>
  <c r="BJ35" i="253"/>
  <c r="X35" i="253"/>
  <c r="W35" i="253"/>
  <c r="T35" i="253"/>
  <c r="S35" i="253"/>
  <c r="P35" i="253"/>
  <c r="O35" i="253"/>
  <c r="L35" i="253"/>
  <c r="H35" i="253"/>
  <c r="AI37" i="253" s="1"/>
  <c r="C35" i="253"/>
  <c r="H39" i="253" s="1"/>
  <c r="BO34" i="253"/>
  <c r="BN34" i="253"/>
  <c r="BM34" i="253"/>
  <c r="BL34" i="253"/>
  <c r="BK34" i="253"/>
  <c r="BJ34" i="253"/>
  <c r="V34" i="253"/>
  <c r="U34" i="253"/>
  <c r="R34" i="253"/>
  <c r="Q34" i="253"/>
  <c r="Q40" i="253" s="1"/>
  <c r="AA34" i="253" s="1"/>
  <c r="N34" i="253"/>
  <c r="M34" i="253"/>
  <c r="L34" i="253"/>
  <c r="H34" i="253"/>
  <c r="C37" i="253" s="1"/>
  <c r="C34" i="253"/>
  <c r="C38" i="253" s="1"/>
  <c r="BO28" i="253"/>
  <c r="BN28" i="253"/>
  <c r="BM28" i="253"/>
  <c r="BL28" i="253"/>
  <c r="BK28" i="253"/>
  <c r="BJ28" i="253"/>
  <c r="W28" i="253"/>
  <c r="V28" i="253"/>
  <c r="S28" i="253"/>
  <c r="R28" i="253"/>
  <c r="O28" i="253"/>
  <c r="N28" i="253"/>
  <c r="L28" i="253"/>
  <c r="BO27" i="253"/>
  <c r="BN27" i="253"/>
  <c r="BM27" i="253"/>
  <c r="BL27" i="253"/>
  <c r="BK27" i="253"/>
  <c r="BJ27" i="253"/>
  <c r="X27" i="253"/>
  <c r="U27" i="253"/>
  <c r="T27" i="253"/>
  <c r="Q27" i="253"/>
  <c r="P27" i="253"/>
  <c r="M27" i="253"/>
  <c r="L27" i="253"/>
  <c r="BO26" i="253"/>
  <c r="BN26" i="253"/>
  <c r="BM26" i="253"/>
  <c r="BL26" i="253"/>
  <c r="BK26" i="253"/>
  <c r="BJ26" i="253"/>
  <c r="X26" i="253"/>
  <c r="V26" i="253"/>
  <c r="T26" i="253"/>
  <c r="R26" i="253"/>
  <c r="P26" i="253"/>
  <c r="N26" i="253"/>
  <c r="L26" i="253"/>
  <c r="BO25" i="253"/>
  <c r="BN25" i="253"/>
  <c r="BM25" i="253"/>
  <c r="BL25" i="253"/>
  <c r="BK25" i="253"/>
  <c r="BJ25" i="253"/>
  <c r="W25" i="253"/>
  <c r="U25" i="253"/>
  <c r="S25" i="253"/>
  <c r="Q25" i="253"/>
  <c r="O25" i="253"/>
  <c r="M25" i="253"/>
  <c r="L25" i="253"/>
  <c r="BO24" i="253"/>
  <c r="BN24" i="253"/>
  <c r="BM24" i="253"/>
  <c r="BL24" i="253"/>
  <c r="BK24" i="253"/>
  <c r="BJ24" i="253"/>
  <c r="X24" i="253"/>
  <c r="W24" i="253"/>
  <c r="T24" i="253"/>
  <c r="S24" i="253"/>
  <c r="P24" i="253"/>
  <c r="O24" i="253"/>
  <c r="L24" i="253"/>
  <c r="H24" i="253"/>
  <c r="C24" i="253"/>
  <c r="H28" i="253" s="1"/>
  <c r="BO23" i="253"/>
  <c r="BN23" i="253"/>
  <c r="BM23" i="253"/>
  <c r="BL23" i="253"/>
  <c r="BK23" i="253"/>
  <c r="BJ23" i="253"/>
  <c r="V23" i="253"/>
  <c r="U23" i="253"/>
  <c r="U29" i="253" s="1"/>
  <c r="AB23" i="253" s="1"/>
  <c r="AL23" i="253" s="1"/>
  <c r="AW23" i="253" s="1"/>
  <c r="R23" i="253"/>
  <c r="Q23" i="253"/>
  <c r="N23" i="253"/>
  <c r="M23" i="253"/>
  <c r="M29" i="253" s="1"/>
  <c r="Z23" i="253" s="1"/>
  <c r="L23" i="253"/>
  <c r="H23" i="253"/>
  <c r="AI24" i="253" s="1"/>
  <c r="C23" i="253"/>
  <c r="C27" i="253" s="1"/>
  <c r="BO17" i="253"/>
  <c r="BN17" i="253"/>
  <c r="BM17" i="253"/>
  <c r="BL17" i="253"/>
  <c r="BK17" i="253"/>
  <c r="BJ17" i="253"/>
  <c r="W17" i="253"/>
  <c r="V17" i="253"/>
  <c r="S17" i="253"/>
  <c r="R17" i="253"/>
  <c r="O17" i="253"/>
  <c r="N17" i="253"/>
  <c r="L17" i="253"/>
  <c r="BO16" i="253"/>
  <c r="BN16" i="253"/>
  <c r="BM16" i="253"/>
  <c r="BL16" i="253"/>
  <c r="BK16" i="253"/>
  <c r="BJ16" i="253"/>
  <c r="X16" i="253"/>
  <c r="U16" i="253"/>
  <c r="T16" i="253"/>
  <c r="Q16" i="253"/>
  <c r="P16" i="253"/>
  <c r="M16" i="253"/>
  <c r="L16" i="253"/>
  <c r="BO15" i="253"/>
  <c r="BN15" i="253"/>
  <c r="BM15" i="253"/>
  <c r="BL15" i="253"/>
  <c r="BK15" i="253"/>
  <c r="BJ15" i="253"/>
  <c r="X15" i="253"/>
  <c r="V15" i="253"/>
  <c r="T15" i="253"/>
  <c r="R15" i="253"/>
  <c r="P15" i="253"/>
  <c r="N15" i="253"/>
  <c r="L15" i="253"/>
  <c r="BO14" i="253"/>
  <c r="BN14" i="253"/>
  <c r="BM14" i="253"/>
  <c r="BL14" i="253"/>
  <c r="BK14" i="253"/>
  <c r="BJ14" i="253"/>
  <c r="W14" i="253"/>
  <c r="U14" i="253"/>
  <c r="S14" i="253"/>
  <c r="Q14" i="253"/>
  <c r="O14" i="253"/>
  <c r="M14" i="253"/>
  <c r="L14" i="253"/>
  <c r="BO13" i="253"/>
  <c r="BN13" i="253"/>
  <c r="BM13" i="253"/>
  <c r="BL13" i="253"/>
  <c r="BK13" i="253"/>
  <c r="BJ13" i="253"/>
  <c r="X13" i="253"/>
  <c r="W13" i="253"/>
  <c r="T13" i="253"/>
  <c r="S13" i="253"/>
  <c r="P13" i="253"/>
  <c r="O13" i="253"/>
  <c r="L13" i="253"/>
  <c r="H13" i="253"/>
  <c r="AI15" i="253" s="1"/>
  <c r="C13" i="253"/>
  <c r="H17" i="253" s="1"/>
  <c r="BO12" i="253"/>
  <c r="BN12" i="253"/>
  <c r="BM12" i="253"/>
  <c r="BL12" i="253"/>
  <c r="BK12" i="253"/>
  <c r="BJ12" i="253"/>
  <c r="V12" i="253"/>
  <c r="U12" i="253"/>
  <c r="R12" i="253"/>
  <c r="Q12" i="253"/>
  <c r="Q18" i="253" s="1"/>
  <c r="AA12" i="253" s="1"/>
  <c r="N12" i="253"/>
  <c r="M12" i="253"/>
  <c r="L12" i="253"/>
  <c r="H12" i="253"/>
  <c r="C15" i="253" s="1"/>
  <c r="C12" i="253"/>
  <c r="C16" i="253" s="1"/>
  <c r="BO94" i="252"/>
  <c r="BN94" i="252"/>
  <c r="BM94" i="252"/>
  <c r="BL94" i="252"/>
  <c r="BK94" i="252"/>
  <c r="BJ94" i="252"/>
  <c r="W94" i="252"/>
  <c r="V94" i="252"/>
  <c r="S94" i="252"/>
  <c r="R94" i="252"/>
  <c r="O94" i="252"/>
  <c r="N94" i="252"/>
  <c r="L94" i="252"/>
  <c r="BO93" i="252"/>
  <c r="BN93" i="252"/>
  <c r="BM93" i="252"/>
  <c r="BL93" i="252"/>
  <c r="BK93" i="252"/>
  <c r="BJ93" i="252"/>
  <c r="X93" i="252"/>
  <c r="U93" i="252"/>
  <c r="T93" i="252"/>
  <c r="Q93" i="252"/>
  <c r="P93" i="252"/>
  <c r="M93" i="252"/>
  <c r="L93" i="252"/>
  <c r="BO92" i="252"/>
  <c r="BN92" i="252"/>
  <c r="BM92" i="252"/>
  <c r="BL92" i="252"/>
  <c r="BK92" i="252"/>
  <c r="BJ92" i="252"/>
  <c r="X92" i="252"/>
  <c r="V92" i="252"/>
  <c r="T92" i="252"/>
  <c r="R92" i="252"/>
  <c r="P92" i="252"/>
  <c r="N92" i="252"/>
  <c r="L92" i="252"/>
  <c r="BO91" i="252"/>
  <c r="BN91" i="252"/>
  <c r="BM91" i="252"/>
  <c r="BL91" i="252"/>
  <c r="BK91" i="252"/>
  <c r="BJ91" i="252"/>
  <c r="W91" i="252"/>
  <c r="U91" i="252"/>
  <c r="S91" i="252"/>
  <c r="Q91" i="252"/>
  <c r="O91" i="252"/>
  <c r="M91" i="252"/>
  <c r="L91" i="252"/>
  <c r="BO90" i="252"/>
  <c r="BN90" i="252"/>
  <c r="BM90" i="252"/>
  <c r="BL90" i="252"/>
  <c r="BK90" i="252"/>
  <c r="BJ90" i="252"/>
  <c r="X90" i="252"/>
  <c r="W90" i="252"/>
  <c r="T90" i="252"/>
  <c r="S90" i="252"/>
  <c r="P90" i="252"/>
  <c r="O90" i="252"/>
  <c r="L90" i="252"/>
  <c r="H90" i="252"/>
  <c r="AI92" i="252" s="1"/>
  <c r="C90" i="252"/>
  <c r="H91" i="252" s="1"/>
  <c r="BO89" i="252"/>
  <c r="BN89" i="252"/>
  <c r="BM89" i="252"/>
  <c r="BL89" i="252"/>
  <c r="BK89" i="252"/>
  <c r="BJ89" i="252"/>
  <c r="V89" i="252"/>
  <c r="U89" i="252"/>
  <c r="R89" i="252"/>
  <c r="Q89" i="252"/>
  <c r="N89" i="252"/>
  <c r="M89" i="252"/>
  <c r="L89" i="252"/>
  <c r="H89" i="252"/>
  <c r="C94" i="252" s="1"/>
  <c r="C89" i="252"/>
  <c r="C93" i="252" s="1"/>
  <c r="BO83" i="252"/>
  <c r="BN83" i="252"/>
  <c r="BM83" i="252"/>
  <c r="BL83" i="252"/>
  <c r="BK83" i="252"/>
  <c r="BJ83" i="252"/>
  <c r="W83" i="252"/>
  <c r="V83" i="252"/>
  <c r="S83" i="252"/>
  <c r="R83" i="252"/>
  <c r="O83" i="252"/>
  <c r="N83" i="252"/>
  <c r="L83" i="252"/>
  <c r="BO82" i="252"/>
  <c r="BN82" i="252"/>
  <c r="BM82" i="252"/>
  <c r="BL82" i="252"/>
  <c r="BK82" i="252"/>
  <c r="BJ82" i="252"/>
  <c r="X82" i="252"/>
  <c r="U82" i="252"/>
  <c r="T82" i="252"/>
  <c r="Q82" i="252"/>
  <c r="P82" i="252"/>
  <c r="M82" i="252"/>
  <c r="L82" i="252"/>
  <c r="BO81" i="252"/>
  <c r="BN81" i="252"/>
  <c r="BM81" i="252"/>
  <c r="BL81" i="252"/>
  <c r="BK81" i="252"/>
  <c r="BJ81" i="252"/>
  <c r="X81" i="252"/>
  <c r="V81" i="252"/>
  <c r="T81" i="252"/>
  <c r="R81" i="252"/>
  <c r="P81" i="252"/>
  <c r="N81" i="252"/>
  <c r="L81" i="252"/>
  <c r="BO80" i="252"/>
  <c r="BN80" i="252"/>
  <c r="BM80" i="252"/>
  <c r="BL80" i="252"/>
  <c r="BK80" i="252"/>
  <c r="BJ80" i="252"/>
  <c r="W80" i="252"/>
  <c r="U80" i="252"/>
  <c r="S80" i="252"/>
  <c r="Q80" i="252"/>
  <c r="O80" i="252"/>
  <c r="M80" i="252"/>
  <c r="L80" i="252"/>
  <c r="BO79" i="252"/>
  <c r="BN79" i="252"/>
  <c r="BM79" i="252"/>
  <c r="BL79" i="252"/>
  <c r="BK79" i="252"/>
  <c r="BJ79" i="252"/>
  <c r="X79" i="252"/>
  <c r="W79" i="252"/>
  <c r="T79" i="252"/>
  <c r="S79" i="252"/>
  <c r="P79" i="252"/>
  <c r="O79" i="252"/>
  <c r="L79" i="252"/>
  <c r="H79" i="252"/>
  <c r="H82" i="252" s="1"/>
  <c r="C79" i="252"/>
  <c r="H83" i="252" s="1"/>
  <c r="BO78" i="252"/>
  <c r="BN78" i="252"/>
  <c r="BM78" i="252"/>
  <c r="BL78" i="252"/>
  <c r="BK78" i="252"/>
  <c r="BJ78" i="252"/>
  <c r="V78" i="252"/>
  <c r="U78" i="252"/>
  <c r="R78" i="252"/>
  <c r="Q78" i="252"/>
  <c r="N78" i="252"/>
  <c r="M78" i="252"/>
  <c r="L78" i="252"/>
  <c r="H78" i="252"/>
  <c r="C81" i="252" s="1"/>
  <c r="C78" i="252"/>
  <c r="AI78" i="252" s="1"/>
  <c r="BV77" i="252"/>
  <c r="BV76" i="252"/>
  <c r="CC75" i="252"/>
  <c r="CC74" i="252"/>
  <c r="BV73" i="252"/>
  <c r="BV72" i="252"/>
  <c r="BO72" i="252"/>
  <c r="BN72" i="252"/>
  <c r="BM72" i="252"/>
  <c r="BL72" i="252"/>
  <c r="BK72" i="252"/>
  <c r="BJ72" i="252"/>
  <c r="W72" i="252"/>
  <c r="V72" i="252"/>
  <c r="S72" i="252"/>
  <c r="R72" i="252"/>
  <c r="O72" i="252"/>
  <c r="N72" i="252"/>
  <c r="L72" i="252"/>
  <c r="CH71" i="252"/>
  <c r="BO71" i="252"/>
  <c r="BN71" i="252"/>
  <c r="BM71" i="252"/>
  <c r="BL71" i="252"/>
  <c r="BK71" i="252"/>
  <c r="BJ71" i="252"/>
  <c r="X71" i="252"/>
  <c r="U71" i="252"/>
  <c r="T71" i="252"/>
  <c r="Q71" i="252"/>
  <c r="P71" i="252"/>
  <c r="M71" i="252"/>
  <c r="L71" i="252"/>
  <c r="CH70" i="252"/>
  <c r="BO70" i="252"/>
  <c r="BN70" i="252"/>
  <c r="BM70" i="252"/>
  <c r="BL70" i="252"/>
  <c r="BK70" i="252"/>
  <c r="BJ70" i="252"/>
  <c r="X70" i="252"/>
  <c r="V70" i="252"/>
  <c r="T70" i="252"/>
  <c r="R70" i="252"/>
  <c r="P70" i="252"/>
  <c r="N70" i="252"/>
  <c r="L70" i="252"/>
  <c r="BV69" i="252"/>
  <c r="BO69" i="252"/>
  <c r="BN69" i="252"/>
  <c r="BM69" i="252"/>
  <c r="BL69" i="252"/>
  <c r="BK69" i="252"/>
  <c r="BJ69" i="252"/>
  <c r="W69" i="252"/>
  <c r="U69" i="252"/>
  <c r="S69" i="252"/>
  <c r="Q69" i="252"/>
  <c r="O69" i="252"/>
  <c r="M69" i="252"/>
  <c r="L69" i="252"/>
  <c r="BV68" i="252"/>
  <c r="BO68" i="252"/>
  <c r="BN68" i="252"/>
  <c r="BM68" i="252"/>
  <c r="BL68" i="252"/>
  <c r="BK68" i="252"/>
  <c r="BJ68" i="252"/>
  <c r="X68" i="252"/>
  <c r="W68" i="252"/>
  <c r="T68" i="252"/>
  <c r="S68" i="252"/>
  <c r="P68" i="252"/>
  <c r="O68" i="252"/>
  <c r="L68" i="252"/>
  <c r="H68" i="252"/>
  <c r="H71" i="252" s="1"/>
  <c r="C68" i="252"/>
  <c r="AI69" i="252" s="1"/>
  <c r="AT69" i="252" s="1"/>
  <c r="CC67" i="252"/>
  <c r="BO67" i="252"/>
  <c r="BN67" i="252"/>
  <c r="BM67" i="252"/>
  <c r="BL67" i="252"/>
  <c r="BK67" i="252"/>
  <c r="BJ67" i="252"/>
  <c r="V67" i="252"/>
  <c r="U67" i="252"/>
  <c r="R67" i="252"/>
  <c r="Q67" i="252"/>
  <c r="N67" i="252"/>
  <c r="M67" i="252"/>
  <c r="L67" i="252"/>
  <c r="H67" i="252"/>
  <c r="C72" i="252" s="1"/>
  <c r="C67" i="252"/>
  <c r="CM66" i="252"/>
  <c r="CC66" i="252"/>
  <c r="AP66" i="252"/>
  <c r="CM65" i="252"/>
  <c r="BV65" i="252"/>
  <c r="BV64" i="252"/>
  <c r="BV61" i="252"/>
  <c r="BO61" i="252"/>
  <c r="BN61" i="252"/>
  <c r="BM61" i="252"/>
  <c r="BL61" i="252"/>
  <c r="BK61" i="252"/>
  <c r="BJ61" i="252"/>
  <c r="W61" i="252"/>
  <c r="V61" i="252"/>
  <c r="S61" i="252"/>
  <c r="R61" i="252"/>
  <c r="O61" i="252"/>
  <c r="N61" i="252"/>
  <c r="L61" i="252"/>
  <c r="CM60" i="252"/>
  <c r="BV60" i="252"/>
  <c r="BO60" i="252"/>
  <c r="BN60" i="252"/>
  <c r="BM60" i="252"/>
  <c r="BL60" i="252"/>
  <c r="BK60" i="252"/>
  <c r="BJ60" i="252"/>
  <c r="X60" i="252"/>
  <c r="U60" i="252"/>
  <c r="T60" i="252"/>
  <c r="Q60" i="252"/>
  <c r="P60" i="252"/>
  <c r="M60" i="252"/>
  <c r="L60" i="252"/>
  <c r="CM59" i="252"/>
  <c r="CC59" i="252"/>
  <c r="BO59" i="252"/>
  <c r="BN59" i="252"/>
  <c r="BM59" i="252"/>
  <c r="BL59" i="252"/>
  <c r="BK59" i="252"/>
  <c r="BJ59" i="252"/>
  <c r="X59" i="252"/>
  <c r="V59" i="252"/>
  <c r="T59" i="252"/>
  <c r="R59" i="252"/>
  <c r="P59" i="252"/>
  <c r="N59" i="252"/>
  <c r="L59" i="252"/>
  <c r="CC58" i="252"/>
  <c r="BO58" i="252"/>
  <c r="BN58" i="252"/>
  <c r="BM58" i="252"/>
  <c r="BL58" i="252"/>
  <c r="BK58" i="252"/>
  <c r="BJ58" i="252"/>
  <c r="W58" i="252"/>
  <c r="U58" i="252"/>
  <c r="S58" i="252"/>
  <c r="Q58" i="252"/>
  <c r="O58" i="252"/>
  <c r="M58" i="252"/>
  <c r="L58" i="252"/>
  <c r="BV57" i="252"/>
  <c r="BO57" i="252"/>
  <c r="BN57" i="252"/>
  <c r="BM57" i="252"/>
  <c r="BL57" i="252"/>
  <c r="BK57" i="252"/>
  <c r="BJ57" i="252"/>
  <c r="X57" i="252"/>
  <c r="W57" i="252"/>
  <c r="T57" i="252"/>
  <c r="S57" i="252"/>
  <c r="P57" i="252"/>
  <c r="O57" i="252"/>
  <c r="L57" i="252"/>
  <c r="H57" i="252"/>
  <c r="H60" i="252" s="1"/>
  <c r="C57" i="252"/>
  <c r="H58" i="252" s="1"/>
  <c r="BV56" i="252"/>
  <c r="BO56" i="252"/>
  <c r="BN56" i="252"/>
  <c r="BM56" i="252"/>
  <c r="BL56" i="252"/>
  <c r="BK56" i="252"/>
  <c r="BJ56" i="252"/>
  <c r="V56" i="252"/>
  <c r="U56" i="252"/>
  <c r="R56" i="252"/>
  <c r="Q56" i="252"/>
  <c r="N56" i="252"/>
  <c r="M56" i="252"/>
  <c r="L56" i="252"/>
  <c r="H56" i="252"/>
  <c r="C61" i="252" s="1"/>
  <c r="C56" i="252"/>
  <c r="C60" i="252" s="1"/>
  <c r="CH55" i="252"/>
  <c r="CH54" i="252"/>
  <c r="BV53" i="252"/>
  <c r="BV52" i="252"/>
  <c r="CC51" i="252"/>
  <c r="CC50" i="252"/>
  <c r="BO50" i="252"/>
  <c r="BN50" i="252"/>
  <c r="BM50" i="252"/>
  <c r="BL50" i="252"/>
  <c r="BK50" i="252"/>
  <c r="BJ50" i="252"/>
  <c r="W50" i="252"/>
  <c r="V50" i="252"/>
  <c r="S50" i="252"/>
  <c r="R50" i="252"/>
  <c r="O50" i="252"/>
  <c r="N50" i="252"/>
  <c r="L50" i="252"/>
  <c r="BV49" i="252"/>
  <c r="BO49" i="252"/>
  <c r="BN49" i="252"/>
  <c r="BM49" i="252"/>
  <c r="BL49" i="252"/>
  <c r="BK49" i="252"/>
  <c r="BJ49" i="252"/>
  <c r="X49" i="252"/>
  <c r="U49" i="252"/>
  <c r="T49" i="252"/>
  <c r="Q49" i="252"/>
  <c r="P49" i="252"/>
  <c r="M49" i="252"/>
  <c r="L49" i="252"/>
  <c r="BV48" i="252"/>
  <c r="BO48" i="252"/>
  <c r="BN48" i="252"/>
  <c r="BM48" i="252"/>
  <c r="BL48" i="252"/>
  <c r="BK48" i="252"/>
  <c r="BJ48" i="252"/>
  <c r="X48" i="252"/>
  <c r="V48" i="252"/>
  <c r="T48" i="252"/>
  <c r="R48" i="252"/>
  <c r="P48" i="252"/>
  <c r="N48" i="252"/>
  <c r="L48" i="252"/>
  <c r="BO47" i="252"/>
  <c r="BN47" i="252"/>
  <c r="BM47" i="252"/>
  <c r="BL47" i="252"/>
  <c r="BK47" i="252"/>
  <c r="BJ47" i="252"/>
  <c r="W47" i="252"/>
  <c r="U47" i="252"/>
  <c r="S47" i="252"/>
  <c r="Q47" i="252"/>
  <c r="O47" i="252"/>
  <c r="M47" i="252"/>
  <c r="L47" i="252"/>
  <c r="BO46" i="252"/>
  <c r="BN46" i="252"/>
  <c r="BM46" i="252"/>
  <c r="BL46" i="252"/>
  <c r="BK46" i="252"/>
  <c r="BJ46" i="252"/>
  <c r="X46" i="252"/>
  <c r="W46" i="252"/>
  <c r="T46" i="252"/>
  <c r="S46" i="252"/>
  <c r="P46" i="252"/>
  <c r="O46" i="252"/>
  <c r="L46" i="252"/>
  <c r="H46" i="252"/>
  <c r="H48" i="252" s="1"/>
  <c r="C46" i="252"/>
  <c r="AI47" i="252" s="1"/>
  <c r="BO45" i="252"/>
  <c r="BN45" i="252"/>
  <c r="BM45" i="252"/>
  <c r="BL45" i="252"/>
  <c r="BK45" i="252"/>
  <c r="BJ45" i="252"/>
  <c r="V45" i="252"/>
  <c r="V51" i="252" s="1"/>
  <c r="AB46" i="252" s="1"/>
  <c r="AL46" i="252" s="1"/>
  <c r="AW46" i="252" s="1"/>
  <c r="U45" i="252"/>
  <c r="U51" i="252" s="1"/>
  <c r="AB45" i="252" s="1"/>
  <c r="AL45" i="252" s="1"/>
  <c r="AW45" i="252" s="1"/>
  <c r="R45" i="252"/>
  <c r="R51" i="252" s="1"/>
  <c r="AA46" i="252" s="1"/>
  <c r="Q45" i="252"/>
  <c r="N45" i="252"/>
  <c r="M45" i="252"/>
  <c r="M51" i="252" s="1"/>
  <c r="Z45" i="252" s="1"/>
  <c r="L45" i="252"/>
  <c r="H45" i="252"/>
  <c r="C50" i="252" s="1"/>
  <c r="C45" i="252"/>
  <c r="C49" i="252" s="1"/>
  <c r="BO39" i="252"/>
  <c r="BN39" i="252"/>
  <c r="BM39" i="252"/>
  <c r="BL39" i="252"/>
  <c r="BK39" i="252"/>
  <c r="BJ39" i="252"/>
  <c r="W39" i="252"/>
  <c r="V39" i="252"/>
  <c r="S39" i="252"/>
  <c r="R39" i="252"/>
  <c r="O39" i="252"/>
  <c r="N39" i="252"/>
  <c r="L39" i="252"/>
  <c r="BO38" i="252"/>
  <c r="BN38" i="252"/>
  <c r="BM38" i="252"/>
  <c r="BL38" i="252"/>
  <c r="BK38" i="252"/>
  <c r="BJ38" i="252"/>
  <c r="X38" i="252"/>
  <c r="U38" i="252"/>
  <c r="T38" i="252"/>
  <c r="Q38" i="252"/>
  <c r="P38" i="252"/>
  <c r="M38" i="252"/>
  <c r="L38" i="252"/>
  <c r="BO37" i="252"/>
  <c r="BN37" i="252"/>
  <c r="BM37" i="252"/>
  <c r="BL37" i="252"/>
  <c r="BK37" i="252"/>
  <c r="BJ37" i="252"/>
  <c r="X37" i="252"/>
  <c r="V37" i="252"/>
  <c r="T37" i="252"/>
  <c r="R37" i="252"/>
  <c r="P37" i="252"/>
  <c r="N37" i="252"/>
  <c r="L37" i="252"/>
  <c r="BO36" i="252"/>
  <c r="BN36" i="252"/>
  <c r="BM36" i="252"/>
  <c r="BL36" i="252"/>
  <c r="BK36" i="252"/>
  <c r="BJ36" i="252"/>
  <c r="W36" i="252"/>
  <c r="U36" i="252"/>
  <c r="S36" i="252"/>
  <c r="Q36" i="252"/>
  <c r="O36" i="252"/>
  <c r="M36" i="252"/>
  <c r="L36" i="252"/>
  <c r="BO35" i="252"/>
  <c r="BN35" i="252"/>
  <c r="BM35" i="252"/>
  <c r="BL35" i="252"/>
  <c r="BK35" i="252"/>
  <c r="BJ35" i="252"/>
  <c r="X35" i="252"/>
  <c r="W35" i="252"/>
  <c r="T35" i="252"/>
  <c r="S35" i="252"/>
  <c r="P35" i="252"/>
  <c r="O35" i="252"/>
  <c r="L35" i="252"/>
  <c r="H35" i="252"/>
  <c r="AI37" i="252" s="1"/>
  <c r="C35" i="252"/>
  <c r="H39" i="252" s="1"/>
  <c r="BO34" i="252"/>
  <c r="BN34" i="252"/>
  <c r="BM34" i="252"/>
  <c r="BL34" i="252"/>
  <c r="BK34" i="252"/>
  <c r="BJ34" i="252"/>
  <c r="V34" i="252"/>
  <c r="U34" i="252"/>
  <c r="R34" i="252"/>
  <c r="Q34" i="252"/>
  <c r="N34" i="252"/>
  <c r="M34" i="252"/>
  <c r="L34" i="252"/>
  <c r="H34" i="252"/>
  <c r="C37" i="252" s="1"/>
  <c r="C34" i="252"/>
  <c r="C38" i="252" s="1"/>
  <c r="BO28" i="252"/>
  <c r="BN28" i="252"/>
  <c r="BM28" i="252"/>
  <c r="BL28" i="252"/>
  <c r="BK28" i="252"/>
  <c r="BJ28" i="252"/>
  <c r="W28" i="252"/>
  <c r="V28" i="252"/>
  <c r="S28" i="252"/>
  <c r="R28" i="252"/>
  <c r="O28" i="252"/>
  <c r="N28" i="252"/>
  <c r="L28" i="252"/>
  <c r="BO27" i="252"/>
  <c r="BN27" i="252"/>
  <c r="BM27" i="252"/>
  <c r="BL27" i="252"/>
  <c r="BK27" i="252"/>
  <c r="BJ27" i="252"/>
  <c r="X27" i="252"/>
  <c r="U27" i="252"/>
  <c r="T27" i="252"/>
  <c r="Q27" i="252"/>
  <c r="P27" i="252"/>
  <c r="M27" i="252"/>
  <c r="L27" i="252"/>
  <c r="BO26" i="252"/>
  <c r="BN26" i="252"/>
  <c r="BM26" i="252"/>
  <c r="BL26" i="252"/>
  <c r="BK26" i="252"/>
  <c r="BJ26" i="252"/>
  <c r="X26" i="252"/>
  <c r="V26" i="252"/>
  <c r="T26" i="252"/>
  <c r="R26" i="252"/>
  <c r="P26" i="252"/>
  <c r="N26" i="252"/>
  <c r="L26" i="252"/>
  <c r="BO25" i="252"/>
  <c r="BN25" i="252"/>
  <c r="BM25" i="252"/>
  <c r="BL25" i="252"/>
  <c r="BK25" i="252"/>
  <c r="BJ25" i="252"/>
  <c r="W25" i="252"/>
  <c r="U25" i="252"/>
  <c r="S25" i="252"/>
  <c r="Q25" i="252"/>
  <c r="O25" i="252"/>
  <c r="M25" i="252"/>
  <c r="L25" i="252"/>
  <c r="BO24" i="252"/>
  <c r="BN24" i="252"/>
  <c r="BM24" i="252"/>
  <c r="BL24" i="252"/>
  <c r="BK24" i="252"/>
  <c r="BJ24" i="252"/>
  <c r="X24" i="252"/>
  <c r="W24" i="252"/>
  <c r="T24" i="252"/>
  <c r="S24" i="252"/>
  <c r="P24" i="252"/>
  <c r="O24" i="252"/>
  <c r="L24" i="252"/>
  <c r="H24" i="252"/>
  <c r="AI26" i="252" s="1"/>
  <c r="C24" i="252"/>
  <c r="AI25" i="252" s="1"/>
  <c r="BO23" i="252"/>
  <c r="BN23" i="252"/>
  <c r="BM23" i="252"/>
  <c r="BL23" i="252"/>
  <c r="BK23" i="252"/>
  <c r="BJ23" i="252"/>
  <c r="V23" i="252"/>
  <c r="U23" i="252"/>
  <c r="R23" i="252"/>
  <c r="Q23" i="252"/>
  <c r="N23" i="252"/>
  <c r="M23" i="252"/>
  <c r="L23" i="252"/>
  <c r="H23" i="252"/>
  <c r="C28" i="252" s="1"/>
  <c r="C23" i="252"/>
  <c r="C27" i="252" s="1"/>
  <c r="BO17" i="252"/>
  <c r="BN17" i="252"/>
  <c r="BM17" i="252"/>
  <c r="BL17" i="252"/>
  <c r="BK17" i="252"/>
  <c r="BJ17" i="252"/>
  <c r="W17" i="252"/>
  <c r="V17" i="252"/>
  <c r="S17" i="252"/>
  <c r="R17" i="252"/>
  <c r="O17" i="252"/>
  <c r="N17" i="252"/>
  <c r="L17" i="252"/>
  <c r="BO16" i="252"/>
  <c r="BN16" i="252"/>
  <c r="BM16" i="252"/>
  <c r="BL16" i="252"/>
  <c r="BK16" i="252"/>
  <c r="BJ16" i="252"/>
  <c r="X16" i="252"/>
  <c r="U16" i="252"/>
  <c r="T16" i="252"/>
  <c r="Q16" i="252"/>
  <c r="P16" i="252"/>
  <c r="M16" i="252"/>
  <c r="L16" i="252"/>
  <c r="BO15" i="252"/>
  <c r="BN15" i="252"/>
  <c r="BM15" i="252"/>
  <c r="BL15" i="252"/>
  <c r="BK15" i="252"/>
  <c r="BJ15" i="252"/>
  <c r="X15" i="252"/>
  <c r="V15" i="252"/>
  <c r="T15" i="252"/>
  <c r="R15" i="252"/>
  <c r="P15" i="252"/>
  <c r="N15" i="252"/>
  <c r="L15" i="252"/>
  <c r="BO14" i="252"/>
  <c r="BN14" i="252"/>
  <c r="BM14" i="252"/>
  <c r="BL14" i="252"/>
  <c r="BK14" i="252"/>
  <c r="BJ14" i="252"/>
  <c r="W14" i="252"/>
  <c r="U14" i="252"/>
  <c r="S14" i="252"/>
  <c r="Q14" i="252"/>
  <c r="O14" i="252"/>
  <c r="M14" i="252"/>
  <c r="L14" i="252"/>
  <c r="BO13" i="252"/>
  <c r="BN13" i="252"/>
  <c r="BM13" i="252"/>
  <c r="BL13" i="252"/>
  <c r="BK13" i="252"/>
  <c r="BJ13" i="252"/>
  <c r="X13" i="252"/>
  <c r="W13" i="252"/>
  <c r="T13" i="252"/>
  <c r="S13" i="252"/>
  <c r="P13" i="252"/>
  <c r="O13" i="252"/>
  <c r="L13" i="252"/>
  <c r="H13" i="252"/>
  <c r="AI15" i="252" s="1"/>
  <c r="C13" i="252"/>
  <c r="H17" i="252" s="1"/>
  <c r="BO12" i="252"/>
  <c r="BN12" i="252"/>
  <c r="BM12" i="252"/>
  <c r="BL12" i="252"/>
  <c r="BK12" i="252"/>
  <c r="BJ12" i="252"/>
  <c r="V12" i="252"/>
  <c r="U12" i="252"/>
  <c r="R12" i="252"/>
  <c r="Q12" i="252"/>
  <c r="N12" i="252"/>
  <c r="M12" i="252"/>
  <c r="L12" i="252"/>
  <c r="H12" i="252"/>
  <c r="C15" i="252" s="1"/>
  <c r="C12" i="252"/>
  <c r="C16" i="252" s="1"/>
  <c r="BO94" i="251"/>
  <c r="BN94" i="251"/>
  <c r="BM94" i="251"/>
  <c r="BL94" i="251"/>
  <c r="BK94" i="251"/>
  <c r="BJ94" i="251"/>
  <c r="W94" i="251"/>
  <c r="V94" i="251"/>
  <c r="S94" i="251"/>
  <c r="R94" i="251"/>
  <c r="O94" i="251"/>
  <c r="N94" i="251"/>
  <c r="L94" i="251"/>
  <c r="BO93" i="251"/>
  <c r="BN93" i="251"/>
  <c r="BM93" i="251"/>
  <c r="BL93" i="251"/>
  <c r="BK93" i="251"/>
  <c r="BJ93" i="251"/>
  <c r="X93" i="251"/>
  <c r="U93" i="251"/>
  <c r="T93" i="251"/>
  <c r="Q93" i="251"/>
  <c r="P93" i="251"/>
  <c r="M93" i="251"/>
  <c r="L93" i="251"/>
  <c r="BO92" i="251"/>
  <c r="BN92" i="251"/>
  <c r="BM92" i="251"/>
  <c r="BL92" i="251"/>
  <c r="BK92" i="251"/>
  <c r="BJ92" i="251"/>
  <c r="X92" i="251"/>
  <c r="V92" i="251"/>
  <c r="T92" i="251"/>
  <c r="R92" i="251"/>
  <c r="P92" i="251"/>
  <c r="N92" i="251"/>
  <c r="L92" i="251"/>
  <c r="BO91" i="251"/>
  <c r="BN91" i="251"/>
  <c r="BM91" i="251"/>
  <c r="BL91" i="251"/>
  <c r="BK91" i="251"/>
  <c r="BJ91" i="251"/>
  <c r="W91" i="251"/>
  <c r="U91" i="251"/>
  <c r="S91" i="251"/>
  <c r="Q91" i="251"/>
  <c r="O91" i="251"/>
  <c r="M91" i="251"/>
  <c r="L91" i="251"/>
  <c r="BO90" i="251"/>
  <c r="BN90" i="251"/>
  <c r="BM90" i="251"/>
  <c r="BL90" i="251"/>
  <c r="BK90" i="251"/>
  <c r="BJ90" i="251"/>
  <c r="X90" i="251"/>
  <c r="W90" i="251"/>
  <c r="T90" i="251"/>
  <c r="S90" i="251"/>
  <c r="P90" i="251"/>
  <c r="O90" i="251"/>
  <c r="L90" i="251"/>
  <c r="H90" i="251"/>
  <c r="C90" i="251"/>
  <c r="BO89" i="251"/>
  <c r="BN89" i="251"/>
  <c r="BM89" i="251"/>
  <c r="BL89" i="251"/>
  <c r="BK89" i="251"/>
  <c r="BJ89" i="251"/>
  <c r="V89" i="251"/>
  <c r="V95" i="251" s="1"/>
  <c r="AB90" i="251" s="1"/>
  <c r="AL90" i="251" s="1"/>
  <c r="AW90" i="251" s="1"/>
  <c r="U89" i="251"/>
  <c r="R89" i="251"/>
  <c r="Q89" i="251"/>
  <c r="N89" i="251"/>
  <c r="N95" i="251" s="1"/>
  <c r="Z90" i="251" s="1"/>
  <c r="M89" i="251"/>
  <c r="L89" i="251"/>
  <c r="H89" i="251"/>
  <c r="C89" i="251"/>
  <c r="C91" i="251" s="1"/>
  <c r="BO83" i="251"/>
  <c r="BN83" i="251"/>
  <c r="BM83" i="251"/>
  <c r="BL83" i="251"/>
  <c r="BK83" i="251"/>
  <c r="BJ83" i="251"/>
  <c r="W83" i="251"/>
  <c r="V83" i="251"/>
  <c r="S83" i="251"/>
  <c r="R83" i="251"/>
  <c r="O83" i="251"/>
  <c r="N83" i="251"/>
  <c r="L83" i="251"/>
  <c r="BO82" i="251"/>
  <c r="BN82" i="251"/>
  <c r="BM82" i="251"/>
  <c r="BL82" i="251"/>
  <c r="BK82" i="251"/>
  <c r="BJ82" i="251"/>
  <c r="X82" i="251"/>
  <c r="U82" i="251"/>
  <c r="T82" i="251"/>
  <c r="Q82" i="251"/>
  <c r="P82" i="251"/>
  <c r="M82" i="251"/>
  <c r="L82" i="251"/>
  <c r="BO81" i="251"/>
  <c r="BN81" i="251"/>
  <c r="BM81" i="251"/>
  <c r="BL81" i="251"/>
  <c r="BK81" i="251"/>
  <c r="BJ81" i="251"/>
  <c r="X81" i="251"/>
  <c r="V81" i="251"/>
  <c r="T81" i="251"/>
  <c r="R81" i="251"/>
  <c r="P81" i="251"/>
  <c r="N81" i="251"/>
  <c r="L81" i="251"/>
  <c r="BO80" i="251"/>
  <c r="BN80" i="251"/>
  <c r="BM80" i="251"/>
  <c r="BL80" i="251"/>
  <c r="BK80" i="251"/>
  <c r="BJ80" i="251"/>
  <c r="W80" i="251"/>
  <c r="U80" i="251"/>
  <c r="S80" i="251"/>
  <c r="Q80" i="251"/>
  <c r="O80" i="251"/>
  <c r="M80" i="251"/>
  <c r="L80" i="251"/>
  <c r="BO79" i="251"/>
  <c r="BN79" i="251"/>
  <c r="BM79" i="251"/>
  <c r="BL79" i="251"/>
  <c r="BK79" i="251"/>
  <c r="BJ79" i="251"/>
  <c r="X79" i="251"/>
  <c r="W79" i="251"/>
  <c r="T79" i="251"/>
  <c r="S79" i="251"/>
  <c r="P79" i="251"/>
  <c r="O79" i="251"/>
  <c r="L79" i="251"/>
  <c r="H79" i="251"/>
  <c r="H82" i="251" s="1"/>
  <c r="C79" i="251"/>
  <c r="BO78" i="251"/>
  <c r="BN78" i="251"/>
  <c r="BM78" i="251"/>
  <c r="BL78" i="251"/>
  <c r="BK78" i="251"/>
  <c r="BJ78" i="251"/>
  <c r="V78" i="251"/>
  <c r="U78" i="251"/>
  <c r="R78" i="251"/>
  <c r="Q78" i="251"/>
  <c r="N78" i="251"/>
  <c r="M78" i="251"/>
  <c r="L78" i="251"/>
  <c r="H78" i="251"/>
  <c r="C78" i="251"/>
  <c r="AI78" i="251" s="1"/>
  <c r="BV77" i="251"/>
  <c r="BV76" i="251"/>
  <c r="CC75" i="251"/>
  <c r="CC74" i="251"/>
  <c r="BV73" i="251"/>
  <c r="BV72" i="251"/>
  <c r="BO72" i="251"/>
  <c r="BN72" i="251"/>
  <c r="BM72" i="251"/>
  <c r="BL72" i="251"/>
  <c r="BK72" i="251"/>
  <c r="BJ72" i="251"/>
  <c r="W72" i="251"/>
  <c r="V72" i="251"/>
  <c r="S72" i="251"/>
  <c r="R72" i="251"/>
  <c r="O72" i="251"/>
  <c r="N72" i="251"/>
  <c r="L72" i="251"/>
  <c r="CH71" i="251"/>
  <c r="BO71" i="251"/>
  <c r="BN71" i="251"/>
  <c r="BM71" i="251"/>
  <c r="BL71" i="251"/>
  <c r="BK71" i="251"/>
  <c r="BJ71" i="251"/>
  <c r="X71" i="251"/>
  <c r="U71" i="251"/>
  <c r="T71" i="251"/>
  <c r="Q71" i="251"/>
  <c r="P71" i="251"/>
  <c r="M71" i="251"/>
  <c r="L71" i="251"/>
  <c r="CH70" i="251"/>
  <c r="BO70" i="251"/>
  <c r="BN70" i="251"/>
  <c r="BM70" i="251"/>
  <c r="BL70" i="251"/>
  <c r="BK70" i="251"/>
  <c r="BJ70" i="251"/>
  <c r="X70" i="251"/>
  <c r="V70" i="251"/>
  <c r="T70" i="251"/>
  <c r="R70" i="251"/>
  <c r="P70" i="251"/>
  <c r="N70" i="251"/>
  <c r="L70" i="251"/>
  <c r="BV69" i="251"/>
  <c r="BO69" i="251"/>
  <c r="BN69" i="251"/>
  <c r="BM69" i="251"/>
  <c r="BL69" i="251"/>
  <c r="BK69" i="251"/>
  <c r="BJ69" i="251"/>
  <c r="W69" i="251"/>
  <c r="U69" i="251"/>
  <c r="S69" i="251"/>
  <c r="Q69" i="251"/>
  <c r="O69" i="251"/>
  <c r="M69" i="251"/>
  <c r="L69" i="251"/>
  <c r="BV68" i="251"/>
  <c r="BO68" i="251"/>
  <c r="BN68" i="251"/>
  <c r="BM68" i="251"/>
  <c r="BL68" i="251"/>
  <c r="BK68" i="251"/>
  <c r="BJ68" i="251"/>
  <c r="X68" i="251"/>
  <c r="W68" i="251"/>
  <c r="T68" i="251"/>
  <c r="S68" i="251"/>
  <c r="P68" i="251"/>
  <c r="O68" i="251"/>
  <c r="L68" i="251"/>
  <c r="H68" i="251"/>
  <c r="C68" i="251"/>
  <c r="CC67" i="251"/>
  <c r="BO67" i="251"/>
  <c r="BN67" i="251"/>
  <c r="BM67" i="251"/>
  <c r="BL67" i="251"/>
  <c r="BK67" i="251"/>
  <c r="BJ67" i="251"/>
  <c r="V67" i="251"/>
  <c r="U67" i="251"/>
  <c r="R67" i="251"/>
  <c r="Q67" i="251"/>
  <c r="N67" i="251"/>
  <c r="M67" i="251"/>
  <c r="L67" i="251"/>
  <c r="H67" i="251"/>
  <c r="C67" i="251"/>
  <c r="C69" i="251" s="1"/>
  <c r="CM66" i="251"/>
  <c r="CC66" i="251"/>
  <c r="CM65" i="251"/>
  <c r="BV65" i="251"/>
  <c r="BV64" i="251"/>
  <c r="BV61" i="251"/>
  <c r="BO61" i="251"/>
  <c r="BN61" i="251"/>
  <c r="BM61" i="251"/>
  <c r="BL61" i="251"/>
  <c r="BK61" i="251"/>
  <c r="BJ61" i="251"/>
  <c r="W61" i="251"/>
  <c r="V61" i="251"/>
  <c r="S61" i="251"/>
  <c r="R61" i="251"/>
  <c r="O61" i="251"/>
  <c r="N61" i="251"/>
  <c r="L61" i="251"/>
  <c r="CM60" i="251"/>
  <c r="BV60" i="251"/>
  <c r="BO60" i="251"/>
  <c r="BN60" i="251"/>
  <c r="BM60" i="251"/>
  <c r="BL60" i="251"/>
  <c r="BK60" i="251"/>
  <c r="BJ60" i="251"/>
  <c r="X60" i="251"/>
  <c r="U60" i="251"/>
  <c r="T60" i="251"/>
  <c r="Q60" i="251"/>
  <c r="P60" i="251"/>
  <c r="M60" i="251"/>
  <c r="L60" i="251"/>
  <c r="CM59" i="251"/>
  <c r="CC59" i="251"/>
  <c r="BO59" i="251"/>
  <c r="BN59" i="251"/>
  <c r="BM59" i="251"/>
  <c r="BL59" i="251"/>
  <c r="BK59" i="251"/>
  <c r="BJ59" i="251"/>
  <c r="X59" i="251"/>
  <c r="V59" i="251"/>
  <c r="T59" i="251"/>
  <c r="R59" i="251"/>
  <c r="P59" i="251"/>
  <c r="N59" i="251"/>
  <c r="L59" i="251"/>
  <c r="CC58" i="251"/>
  <c r="BO58" i="251"/>
  <c r="BN58" i="251"/>
  <c r="BM58" i="251"/>
  <c r="BL58" i="251"/>
  <c r="BK58" i="251"/>
  <c r="BJ58" i="251"/>
  <c r="W58" i="251"/>
  <c r="U58" i="251"/>
  <c r="S58" i="251"/>
  <c r="Q58" i="251"/>
  <c r="O58" i="251"/>
  <c r="M58" i="251"/>
  <c r="L58" i="251"/>
  <c r="BV57" i="251"/>
  <c r="BO57" i="251"/>
  <c r="BN57" i="251"/>
  <c r="BM57" i="251"/>
  <c r="BL57" i="251"/>
  <c r="BK57" i="251"/>
  <c r="BJ57" i="251"/>
  <c r="X57" i="251"/>
  <c r="X62" i="251" s="1"/>
  <c r="AB59" i="251" s="1"/>
  <c r="AL59" i="251" s="1"/>
  <c r="AW59" i="251" s="1"/>
  <c r="W57" i="251"/>
  <c r="T57" i="251"/>
  <c r="S57" i="251"/>
  <c r="P57" i="251"/>
  <c r="P62" i="251" s="1"/>
  <c r="Z59" i="251" s="1"/>
  <c r="O57" i="251"/>
  <c r="L57" i="251"/>
  <c r="H57" i="251"/>
  <c r="H59" i="251" s="1"/>
  <c r="C57" i="251"/>
  <c r="BV56" i="251"/>
  <c r="BO56" i="251"/>
  <c r="BN56" i="251"/>
  <c r="BM56" i="251"/>
  <c r="BL56" i="251"/>
  <c r="BK56" i="251"/>
  <c r="BJ56" i="251"/>
  <c r="V56" i="251"/>
  <c r="U56" i="251"/>
  <c r="R56" i="251"/>
  <c r="Q56" i="251"/>
  <c r="N56" i="251"/>
  <c r="M56" i="251"/>
  <c r="L56" i="251"/>
  <c r="H56" i="251"/>
  <c r="C61" i="251" s="1"/>
  <c r="C56" i="251"/>
  <c r="C58" i="251" s="1"/>
  <c r="CH55" i="251"/>
  <c r="CH54" i="251"/>
  <c r="BV53" i="251"/>
  <c r="BV52" i="251"/>
  <c r="CC51" i="251"/>
  <c r="CC50" i="251"/>
  <c r="BO50" i="251"/>
  <c r="BN50" i="251"/>
  <c r="BM50" i="251"/>
  <c r="BL50" i="251"/>
  <c r="BK50" i="251"/>
  <c r="BJ50" i="251"/>
  <c r="W50" i="251"/>
  <c r="V50" i="251"/>
  <c r="S50" i="251"/>
  <c r="R50" i="251"/>
  <c r="O50" i="251"/>
  <c r="N50" i="251"/>
  <c r="L50" i="251"/>
  <c r="BV49" i="251"/>
  <c r="BO49" i="251"/>
  <c r="BN49" i="251"/>
  <c r="BM49" i="251"/>
  <c r="BL49" i="251"/>
  <c r="BK49" i="251"/>
  <c r="BJ49" i="251"/>
  <c r="X49" i="251"/>
  <c r="U49" i="251"/>
  <c r="T49" i="251"/>
  <c r="Q49" i="251"/>
  <c r="P49" i="251"/>
  <c r="M49" i="251"/>
  <c r="L49" i="251"/>
  <c r="BV48" i="251"/>
  <c r="BO48" i="251"/>
  <c r="BN48" i="251"/>
  <c r="BM48" i="251"/>
  <c r="BL48" i="251"/>
  <c r="BK48" i="251"/>
  <c r="BJ48" i="251"/>
  <c r="X48" i="251"/>
  <c r="V48" i="251"/>
  <c r="T48" i="251"/>
  <c r="R48" i="251"/>
  <c r="P48" i="251"/>
  <c r="N48" i="251"/>
  <c r="L48" i="251"/>
  <c r="BO47" i="251"/>
  <c r="BN47" i="251"/>
  <c r="BM47" i="251"/>
  <c r="BL47" i="251"/>
  <c r="BK47" i="251"/>
  <c r="BJ47" i="251"/>
  <c r="W47" i="251"/>
  <c r="U47" i="251"/>
  <c r="S47" i="251"/>
  <c r="Q47" i="251"/>
  <c r="O47" i="251"/>
  <c r="M47" i="251"/>
  <c r="L47" i="251"/>
  <c r="BO46" i="251"/>
  <c r="BN46" i="251"/>
  <c r="BM46" i="251"/>
  <c r="BL46" i="251"/>
  <c r="BK46" i="251"/>
  <c r="BJ46" i="251"/>
  <c r="X46" i="251"/>
  <c r="W46" i="251"/>
  <c r="T46" i="251"/>
  <c r="S46" i="251"/>
  <c r="P46" i="251"/>
  <c r="O46" i="251"/>
  <c r="L46" i="251"/>
  <c r="H46" i="251"/>
  <c r="H48" i="251" s="1"/>
  <c r="C46" i="251"/>
  <c r="AI47" i="251" s="1"/>
  <c r="BO45" i="251"/>
  <c r="BN45" i="251"/>
  <c r="BM45" i="251"/>
  <c r="BL45" i="251"/>
  <c r="BK45" i="251"/>
  <c r="BJ45" i="251"/>
  <c r="V45" i="251"/>
  <c r="U45" i="251"/>
  <c r="R45" i="251"/>
  <c r="Q45" i="251"/>
  <c r="N45" i="251"/>
  <c r="M45" i="251"/>
  <c r="L45" i="251"/>
  <c r="H45" i="251"/>
  <c r="C50" i="251" s="1"/>
  <c r="C45" i="251"/>
  <c r="C49" i="251" s="1"/>
  <c r="BO39" i="251"/>
  <c r="BN39" i="251"/>
  <c r="BM39" i="251"/>
  <c r="BL39" i="251"/>
  <c r="BK39" i="251"/>
  <c r="BJ39" i="251"/>
  <c r="W39" i="251"/>
  <c r="V39" i="251"/>
  <c r="S39" i="251"/>
  <c r="R39" i="251"/>
  <c r="O39" i="251"/>
  <c r="N39" i="251"/>
  <c r="L39" i="251"/>
  <c r="BO38" i="251"/>
  <c r="BN38" i="251"/>
  <c r="BM38" i="251"/>
  <c r="BL38" i="251"/>
  <c r="BK38" i="251"/>
  <c r="BJ38" i="251"/>
  <c r="X38" i="251"/>
  <c r="U38" i="251"/>
  <c r="T38" i="251"/>
  <c r="Q38" i="251"/>
  <c r="P38" i="251"/>
  <c r="M38" i="251"/>
  <c r="L38" i="251"/>
  <c r="BO37" i="251"/>
  <c r="BN37" i="251"/>
  <c r="BM37" i="251"/>
  <c r="BL37" i="251"/>
  <c r="BK37" i="251"/>
  <c r="BJ37" i="251"/>
  <c r="X37" i="251"/>
  <c r="V37" i="251"/>
  <c r="T37" i="251"/>
  <c r="R37" i="251"/>
  <c r="P37" i="251"/>
  <c r="N37" i="251"/>
  <c r="L37" i="251"/>
  <c r="BO36" i="251"/>
  <c r="BN36" i="251"/>
  <c r="BM36" i="251"/>
  <c r="BL36" i="251"/>
  <c r="BK36" i="251"/>
  <c r="BJ36" i="251"/>
  <c r="W36" i="251"/>
  <c r="U36" i="251"/>
  <c r="S36" i="251"/>
  <c r="Q36" i="251"/>
  <c r="O36" i="251"/>
  <c r="M36" i="251"/>
  <c r="L36" i="251"/>
  <c r="BO35" i="251"/>
  <c r="BN35" i="251"/>
  <c r="BM35" i="251"/>
  <c r="BL35" i="251"/>
  <c r="BK35" i="251"/>
  <c r="BJ35" i="251"/>
  <c r="X35" i="251"/>
  <c r="W35" i="251"/>
  <c r="T35" i="251"/>
  <c r="S35" i="251"/>
  <c r="P35" i="251"/>
  <c r="O35" i="251"/>
  <c r="L35" i="251"/>
  <c r="H35" i="251"/>
  <c r="AI37" i="251" s="1"/>
  <c r="C35" i="251"/>
  <c r="H39" i="251" s="1"/>
  <c r="BO34" i="251"/>
  <c r="BN34" i="251"/>
  <c r="BM34" i="251"/>
  <c r="BL34" i="251"/>
  <c r="BK34" i="251"/>
  <c r="BJ34" i="251"/>
  <c r="V34" i="251"/>
  <c r="U34" i="251"/>
  <c r="R34" i="251"/>
  <c r="Q34" i="251"/>
  <c r="N34" i="251"/>
  <c r="M34" i="251"/>
  <c r="L34" i="251"/>
  <c r="H34" i="251"/>
  <c r="C34" i="251"/>
  <c r="C38" i="251" s="1"/>
  <c r="BO28" i="251"/>
  <c r="BN28" i="251"/>
  <c r="BM28" i="251"/>
  <c r="BL28" i="251"/>
  <c r="BK28" i="251"/>
  <c r="BJ28" i="251"/>
  <c r="W28" i="251"/>
  <c r="V28" i="251"/>
  <c r="S28" i="251"/>
  <c r="R28" i="251"/>
  <c r="O28" i="251"/>
  <c r="N28" i="251"/>
  <c r="L28" i="251"/>
  <c r="BO27" i="251"/>
  <c r="BN27" i="251"/>
  <c r="BM27" i="251"/>
  <c r="BL27" i="251"/>
  <c r="BK27" i="251"/>
  <c r="BJ27" i="251"/>
  <c r="X27" i="251"/>
  <c r="U27" i="251"/>
  <c r="T27" i="251"/>
  <c r="Q27" i="251"/>
  <c r="P27" i="251"/>
  <c r="M27" i="251"/>
  <c r="L27" i="251"/>
  <c r="BO26" i="251"/>
  <c r="BN26" i="251"/>
  <c r="BM26" i="251"/>
  <c r="BL26" i="251"/>
  <c r="BK26" i="251"/>
  <c r="BJ26" i="251"/>
  <c r="X26" i="251"/>
  <c r="V26" i="251"/>
  <c r="T26" i="251"/>
  <c r="R26" i="251"/>
  <c r="P26" i="251"/>
  <c r="N26" i="251"/>
  <c r="L26" i="251"/>
  <c r="BO25" i="251"/>
  <c r="BN25" i="251"/>
  <c r="BM25" i="251"/>
  <c r="BL25" i="251"/>
  <c r="BK25" i="251"/>
  <c r="BJ25" i="251"/>
  <c r="W25" i="251"/>
  <c r="U25" i="251"/>
  <c r="S25" i="251"/>
  <c r="Q25" i="251"/>
  <c r="O25" i="251"/>
  <c r="M25" i="251"/>
  <c r="L25" i="251"/>
  <c r="BO24" i="251"/>
  <c r="BN24" i="251"/>
  <c r="BM24" i="251"/>
  <c r="BL24" i="251"/>
  <c r="BK24" i="251"/>
  <c r="BJ24" i="251"/>
  <c r="X24" i="251"/>
  <c r="W24" i="251"/>
  <c r="T24" i="251"/>
  <c r="S24" i="251"/>
  <c r="P24" i="251"/>
  <c r="O24" i="251"/>
  <c r="L24" i="251"/>
  <c r="H24" i="251"/>
  <c r="H27" i="251" s="1"/>
  <c r="C24" i="251"/>
  <c r="H28" i="251" s="1"/>
  <c r="BO23" i="251"/>
  <c r="BN23" i="251"/>
  <c r="BM23" i="251"/>
  <c r="BL23" i="251"/>
  <c r="BK23" i="251"/>
  <c r="BJ23" i="251"/>
  <c r="V23" i="251"/>
  <c r="U23" i="251"/>
  <c r="U29" i="251" s="1"/>
  <c r="AB23" i="251" s="1"/>
  <c r="AL23" i="251" s="1"/>
  <c r="AW23" i="251" s="1"/>
  <c r="R23" i="251"/>
  <c r="Q23" i="251"/>
  <c r="N23" i="251"/>
  <c r="M23" i="251"/>
  <c r="M29" i="251" s="1"/>
  <c r="Z23" i="251" s="1"/>
  <c r="L23" i="251"/>
  <c r="H23" i="251"/>
  <c r="C26" i="251" s="1"/>
  <c r="C23" i="251"/>
  <c r="AI23" i="251" s="1"/>
  <c r="BO17" i="251"/>
  <c r="BN17" i="251"/>
  <c r="BM17" i="251"/>
  <c r="BL17" i="251"/>
  <c r="BK17" i="251"/>
  <c r="BJ17" i="251"/>
  <c r="W17" i="251"/>
  <c r="V17" i="251"/>
  <c r="S17" i="251"/>
  <c r="R17" i="251"/>
  <c r="O17" i="251"/>
  <c r="N17" i="251"/>
  <c r="L17" i="251"/>
  <c r="BO16" i="251"/>
  <c r="BN16" i="251"/>
  <c r="BM16" i="251"/>
  <c r="BL16" i="251"/>
  <c r="BK16" i="251"/>
  <c r="BJ16" i="251"/>
  <c r="X16" i="251"/>
  <c r="U16" i="251"/>
  <c r="T16" i="251"/>
  <c r="Q16" i="251"/>
  <c r="P16" i="251"/>
  <c r="M16" i="251"/>
  <c r="L16" i="251"/>
  <c r="BO15" i="251"/>
  <c r="BN15" i="251"/>
  <c r="BM15" i="251"/>
  <c r="BL15" i="251"/>
  <c r="BK15" i="251"/>
  <c r="BJ15" i="251"/>
  <c r="X15" i="251"/>
  <c r="V15" i="251"/>
  <c r="T15" i="251"/>
  <c r="R15" i="251"/>
  <c r="P15" i="251"/>
  <c r="N15" i="251"/>
  <c r="L15" i="251"/>
  <c r="BO14" i="251"/>
  <c r="BN14" i="251"/>
  <c r="BM14" i="251"/>
  <c r="BL14" i="251"/>
  <c r="BK14" i="251"/>
  <c r="BJ14" i="251"/>
  <c r="W14" i="251"/>
  <c r="U14" i="251"/>
  <c r="S14" i="251"/>
  <c r="Q14" i="251"/>
  <c r="O14" i="251"/>
  <c r="M14" i="251"/>
  <c r="L14" i="251"/>
  <c r="BO13" i="251"/>
  <c r="BN13" i="251"/>
  <c r="BM13" i="251"/>
  <c r="BL13" i="251"/>
  <c r="BK13" i="251"/>
  <c r="BJ13" i="251"/>
  <c r="X13" i="251"/>
  <c r="W13" i="251"/>
  <c r="T13" i="251"/>
  <c r="S13" i="251"/>
  <c r="P13" i="251"/>
  <c r="O13" i="251"/>
  <c r="L13" i="251"/>
  <c r="H13" i="251"/>
  <c r="H16" i="251" s="1"/>
  <c r="C13" i="251"/>
  <c r="H17" i="251" s="1"/>
  <c r="BO12" i="251"/>
  <c r="BN12" i="251"/>
  <c r="BM12" i="251"/>
  <c r="BL12" i="251"/>
  <c r="BK12" i="251"/>
  <c r="BJ12" i="251"/>
  <c r="V12" i="251"/>
  <c r="U12" i="251"/>
  <c r="R12" i="251"/>
  <c r="Q12" i="251"/>
  <c r="Q18" i="251" s="1"/>
  <c r="AA12" i="251" s="1"/>
  <c r="N12" i="251"/>
  <c r="M12" i="251"/>
  <c r="L12" i="251"/>
  <c r="H12" i="251"/>
  <c r="C17" i="251" s="1"/>
  <c r="C12" i="251"/>
  <c r="AI12" i="251" s="1"/>
  <c r="AE48" i="290" l="1"/>
  <c r="AD48" i="290"/>
  <c r="AJ48" i="290"/>
  <c r="AL79" i="290"/>
  <c r="AW79" i="290" s="1"/>
  <c r="AC79" i="290"/>
  <c r="AE37" i="290"/>
  <c r="AJ35" i="290"/>
  <c r="AF35" i="290"/>
  <c r="AF23" i="290"/>
  <c r="AE23" i="290"/>
  <c r="AD23" i="290"/>
  <c r="AD92" i="290"/>
  <c r="AF89" i="290"/>
  <c r="AD91" i="290"/>
  <c r="AK69" i="290"/>
  <c r="AC69" i="290"/>
  <c r="AD25" i="290"/>
  <c r="AE25" i="290"/>
  <c r="AJ25" i="290"/>
  <c r="AK35" i="290"/>
  <c r="AV35" i="290" s="1"/>
  <c r="AC35" i="290"/>
  <c r="AL81" i="290"/>
  <c r="AW81" i="290" s="1"/>
  <c r="AC81" i="290"/>
  <c r="AJ14" i="291"/>
  <c r="AG14" i="291" s="1"/>
  <c r="AE12" i="291"/>
  <c r="AF14" i="291"/>
  <c r="AD14" i="291"/>
  <c r="AJ46" i="290"/>
  <c r="AU46" i="290" s="1"/>
  <c r="AF46" i="290"/>
  <c r="BP95" i="282"/>
  <c r="BP29" i="282"/>
  <c r="BP84" i="280"/>
  <c r="O62" i="251"/>
  <c r="Z58" i="251" s="1"/>
  <c r="W62" i="251"/>
  <c r="AB58" i="251" s="1"/>
  <c r="AL58" i="251" s="1"/>
  <c r="AW58" i="251" s="1"/>
  <c r="N73" i="251"/>
  <c r="Z68" i="251" s="1"/>
  <c r="V73" i="251"/>
  <c r="AB68" i="251" s="1"/>
  <c r="AL68" i="251" s="1"/>
  <c r="AW68" i="251" s="1"/>
  <c r="M84" i="251"/>
  <c r="Z78" i="251" s="1"/>
  <c r="AJ78" i="251" s="1"/>
  <c r="U84" i="251"/>
  <c r="AB78" i="251" s="1"/>
  <c r="AL78" i="251" s="1"/>
  <c r="AW78" i="251" s="1"/>
  <c r="AC47" i="284"/>
  <c r="AC36" i="282"/>
  <c r="AE91" i="299"/>
  <c r="AC80" i="299"/>
  <c r="AC68" i="299"/>
  <c r="AC90" i="298"/>
  <c r="AC69" i="298"/>
  <c r="AF36" i="298"/>
  <c r="AE35" i="298"/>
  <c r="AC23" i="298"/>
  <c r="AD70" i="297"/>
  <c r="AD14" i="297"/>
  <c r="AD92" i="296"/>
  <c r="AC92" i="297"/>
  <c r="AF56" i="297"/>
  <c r="AE48" i="297"/>
  <c r="AF46" i="297"/>
  <c r="AE12" i="297"/>
  <c r="AD91" i="296"/>
  <c r="AJ23" i="296"/>
  <c r="AD12" i="296"/>
  <c r="AE92" i="295"/>
  <c r="AC80" i="295"/>
  <c r="AJ89" i="296"/>
  <c r="AC25" i="296"/>
  <c r="AD24" i="296"/>
  <c r="AD13" i="296"/>
  <c r="AE91" i="295"/>
  <c r="AD69" i="295"/>
  <c r="AE67" i="295"/>
  <c r="AE47" i="295"/>
  <c r="AC59" i="294"/>
  <c r="AE59" i="294"/>
  <c r="AD45" i="294"/>
  <c r="AC36" i="294"/>
  <c r="AC14" i="294"/>
  <c r="AC58" i="295"/>
  <c r="AE48" i="295"/>
  <c r="AJ46" i="295"/>
  <c r="AC23" i="295"/>
  <c r="AD37" i="294"/>
  <c r="AC34" i="294"/>
  <c r="AC56" i="293"/>
  <c r="AC36" i="293"/>
  <c r="AD35" i="293"/>
  <c r="AE14" i="293"/>
  <c r="AF13" i="293"/>
  <c r="AD45" i="292"/>
  <c r="AE36" i="292"/>
  <c r="AJ35" i="292"/>
  <c r="AU35" i="292" s="1"/>
  <c r="AD15" i="292"/>
  <c r="AJ12" i="292"/>
  <c r="AD90" i="291"/>
  <c r="AC35" i="291"/>
  <c r="AD45" i="290"/>
  <c r="AJ34" i="293"/>
  <c r="AD23" i="293"/>
  <c r="AD12" i="293"/>
  <c r="AE92" i="292"/>
  <c r="AF90" i="292"/>
  <c r="AC69" i="292"/>
  <c r="AD46" i="292"/>
  <c r="AC34" i="292"/>
  <c r="AD14" i="292"/>
  <c r="AJ89" i="291"/>
  <c r="AJ68" i="291"/>
  <c r="AU68" i="291" s="1"/>
  <c r="AE57" i="291"/>
  <c r="AD47" i="290"/>
  <c r="AJ89" i="290"/>
  <c r="AK46" i="290"/>
  <c r="AV46" i="290" s="1"/>
  <c r="AE14" i="291"/>
  <c r="AE13" i="291"/>
  <c r="BP73" i="267"/>
  <c r="BP73" i="296"/>
  <c r="BP73" i="261"/>
  <c r="BP13" i="251"/>
  <c r="Q73" i="251"/>
  <c r="AA67" i="251" s="1"/>
  <c r="BP82" i="255"/>
  <c r="BP82" i="257"/>
  <c r="BP82" i="258"/>
  <c r="AE59" i="285"/>
  <c r="AC91" i="282"/>
  <c r="AD91" i="299"/>
  <c r="AJ36" i="298"/>
  <c r="AF37" i="298"/>
  <c r="AD13" i="298"/>
  <c r="AF70" i="297"/>
  <c r="AD59" i="297"/>
  <c r="AF47" i="297"/>
  <c r="AD12" i="298"/>
  <c r="AD58" i="297"/>
  <c r="AJ56" i="297"/>
  <c r="AD48" i="297"/>
  <c r="AF12" i="297"/>
  <c r="AC90" i="296"/>
  <c r="AF12" i="296"/>
  <c r="AD92" i="295"/>
  <c r="AM89" i="296"/>
  <c r="AG89" i="296" s="1"/>
  <c r="AD91" i="295"/>
  <c r="AC78" i="295"/>
  <c r="AF47" i="295"/>
  <c r="AC13" i="295"/>
  <c r="AF45" i="294"/>
  <c r="AC81" i="293"/>
  <c r="AC57" i="292"/>
  <c r="AC70" i="295"/>
  <c r="AC90" i="294"/>
  <c r="AC67" i="294"/>
  <c r="AC56" i="294"/>
  <c r="AD48" i="294"/>
  <c r="AD46" i="294"/>
  <c r="AF37" i="294"/>
  <c r="AD25" i="293"/>
  <c r="AD24" i="293"/>
  <c r="AJ13" i="293"/>
  <c r="AC70" i="292"/>
  <c r="AC47" i="292"/>
  <c r="AF45" i="292"/>
  <c r="AE35" i="292"/>
  <c r="AF15" i="292"/>
  <c r="AE12" i="292"/>
  <c r="AE59" i="291"/>
  <c r="AF45" i="290"/>
  <c r="AD24" i="290"/>
  <c r="AC48" i="293"/>
  <c r="AJ23" i="293"/>
  <c r="AU23" i="293" s="1"/>
  <c r="AE15" i="293"/>
  <c r="AJ90" i="292"/>
  <c r="AM57" i="292"/>
  <c r="AF14" i="292"/>
  <c r="AE89" i="291"/>
  <c r="AE68" i="291"/>
  <c r="AD56" i="291"/>
  <c r="AE58" i="291"/>
  <c r="AD57" i="291"/>
  <c r="AC34" i="291"/>
  <c r="AF47" i="290"/>
  <c r="AN44" i="290"/>
  <c r="AE89" i="290"/>
  <c r="AC59" i="290"/>
  <c r="AD46" i="290"/>
  <c r="AJ23" i="290"/>
  <c r="AU23" i="290" s="1"/>
  <c r="AD35" i="290"/>
  <c r="BP40" i="299"/>
  <c r="BP51" i="286"/>
  <c r="BP51" i="279"/>
  <c r="BP51" i="272"/>
  <c r="BP51" i="265"/>
  <c r="BP62" i="261"/>
  <c r="BP84" i="294"/>
  <c r="BP92" i="252"/>
  <c r="BP39" i="253"/>
  <c r="BP50" i="253"/>
  <c r="N62" i="253"/>
  <c r="Z57" i="253" s="1"/>
  <c r="AF57" i="253" s="1"/>
  <c r="V62" i="253"/>
  <c r="AB57" i="253" s="1"/>
  <c r="AL57" i="253" s="1"/>
  <c r="AW57" i="253" s="1"/>
  <c r="BP39" i="254"/>
  <c r="BP50" i="254"/>
  <c r="N62" i="254"/>
  <c r="Z57" i="254" s="1"/>
  <c r="AE57" i="254" s="1"/>
  <c r="V62" i="254"/>
  <c r="AB57" i="254" s="1"/>
  <c r="AL57" i="254" s="1"/>
  <c r="AW57" i="254" s="1"/>
  <c r="S73" i="254"/>
  <c r="AA69" i="254" s="1"/>
  <c r="BP39" i="255"/>
  <c r="N62" i="255"/>
  <c r="Z57" i="255" s="1"/>
  <c r="AJ57" i="255" s="1"/>
  <c r="V62" i="255"/>
  <c r="AB57" i="255" s="1"/>
  <c r="AL57" i="255" s="1"/>
  <c r="AW57" i="255" s="1"/>
  <c r="S73" i="255"/>
  <c r="AA69" i="255" s="1"/>
  <c r="BP39" i="256"/>
  <c r="N62" i="256"/>
  <c r="Z57" i="256" s="1"/>
  <c r="AD57" i="256" s="1"/>
  <c r="V62" i="256"/>
  <c r="AB57" i="256" s="1"/>
  <c r="AL57" i="256" s="1"/>
  <c r="AW57" i="256" s="1"/>
  <c r="BP92" i="256"/>
  <c r="BP39" i="257"/>
  <c r="BP50" i="257"/>
  <c r="BP83" i="257"/>
  <c r="AF92" i="299"/>
  <c r="AE90" i="299"/>
  <c r="AC14" i="299"/>
  <c r="AF45" i="297"/>
  <c r="AC24" i="297"/>
  <c r="AD26" i="296"/>
  <c r="AD15" i="296"/>
  <c r="AF92" i="295"/>
  <c r="AF90" i="295"/>
  <c r="AC45" i="296"/>
  <c r="AD47" i="294"/>
  <c r="AC91" i="293"/>
  <c r="AC12" i="295"/>
  <c r="AD35" i="292"/>
  <c r="AD12" i="292"/>
  <c r="AE70" i="291"/>
  <c r="AE68" i="290"/>
  <c r="AE24" i="290"/>
  <c r="AD37" i="293"/>
  <c r="AD68" i="291"/>
  <c r="AE69" i="291"/>
  <c r="AC58" i="290"/>
  <c r="AD26" i="290"/>
  <c r="AE69" i="290"/>
  <c r="AE47" i="290"/>
  <c r="AF48" i="290"/>
  <c r="BP29" i="263"/>
  <c r="BP29" i="299"/>
  <c r="BP51" i="298"/>
  <c r="BP51" i="289"/>
  <c r="BP51" i="290"/>
  <c r="BP51" i="264"/>
  <c r="BP62" i="271"/>
  <c r="BP95" i="293"/>
  <c r="BP84" i="276"/>
  <c r="BP97" i="276" s="1"/>
  <c r="BX86" i="276" s="1"/>
  <c r="AC58" i="298"/>
  <c r="AC15" i="298"/>
  <c r="BP18" i="292"/>
  <c r="AD23" i="299"/>
  <c r="AE68" i="298"/>
  <c r="BP29" i="297"/>
  <c r="AC35" i="292"/>
  <c r="AD35" i="289"/>
  <c r="AF12" i="288"/>
  <c r="AE15" i="287"/>
  <c r="BP84" i="281"/>
  <c r="AE67" i="278"/>
  <c r="AD58" i="278"/>
  <c r="AD67" i="275"/>
  <c r="BP18" i="285"/>
  <c r="BP62" i="267"/>
  <c r="AF26" i="288"/>
  <c r="BP29" i="286"/>
  <c r="AD70" i="285"/>
  <c r="BP73" i="282"/>
  <c r="BP95" i="264"/>
  <c r="BP18" i="280"/>
  <c r="BP29" i="296"/>
  <c r="BP40" i="290"/>
  <c r="BP97" i="290" s="1"/>
  <c r="BX86" i="290" s="1"/>
  <c r="BP40" i="297"/>
  <c r="BP51" i="295"/>
  <c r="BP51" i="269"/>
  <c r="BP84" i="285"/>
  <c r="BP97" i="285" s="1"/>
  <c r="BX86" i="285" s="1"/>
  <c r="BP84" i="260"/>
  <c r="BP84" i="292"/>
  <c r="BP95" i="297"/>
  <c r="BP95" i="296"/>
  <c r="BP95" i="278"/>
  <c r="BP95" i="272"/>
  <c r="BP95" i="299"/>
  <c r="BP18" i="297"/>
  <c r="BP29" i="295"/>
  <c r="BP95" i="267"/>
  <c r="BP95" i="288"/>
  <c r="BP95" i="261"/>
  <c r="BP95" i="275"/>
  <c r="AC92" i="299"/>
  <c r="BP40" i="296"/>
  <c r="AF89" i="289"/>
  <c r="AD24" i="289"/>
  <c r="CQ32" i="288"/>
  <c r="AC91" i="299"/>
  <c r="AF15" i="299"/>
  <c r="AC80" i="298"/>
  <c r="AD34" i="288"/>
  <c r="BP95" i="287"/>
  <c r="AC45" i="292"/>
  <c r="AC67" i="286"/>
  <c r="BP18" i="284"/>
  <c r="AE58" i="283"/>
  <c r="AC58" i="280"/>
  <c r="AE45" i="280"/>
  <c r="BP95" i="285"/>
  <c r="BP95" i="283"/>
  <c r="BP95" i="281"/>
  <c r="BP62" i="275"/>
  <c r="BP95" i="265"/>
  <c r="BP62" i="269"/>
  <c r="BP51" i="267"/>
  <c r="BP84" i="265"/>
  <c r="BP18" i="299"/>
  <c r="BP18" i="279"/>
  <c r="BP18" i="282"/>
  <c r="BP18" i="266"/>
  <c r="BP18" i="291"/>
  <c r="BP18" i="274"/>
  <c r="BP18" i="294"/>
  <c r="BP18" i="273"/>
  <c r="BP29" i="288"/>
  <c r="BP29" i="278"/>
  <c r="BP29" i="268"/>
  <c r="BP29" i="290"/>
  <c r="BP29" i="271"/>
  <c r="BP40" i="268"/>
  <c r="BP51" i="261"/>
  <c r="BP18" i="270"/>
  <c r="BP62" i="280"/>
  <c r="BP62" i="291"/>
  <c r="BP62" i="283"/>
  <c r="BP73" i="298"/>
  <c r="BP73" i="284"/>
  <c r="BP73" i="272"/>
  <c r="BP73" i="299"/>
  <c r="BP84" i="298"/>
  <c r="BP84" i="274"/>
  <c r="BP84" i="272"/>
  <c r="BP18" i="281"/>
  <c r="BP18" i="290"/>
  <c r="BP29" i="287"/>
  <c r="BP29" i="298"/>
  <c r="BP40" i="289"/>
  <c r="BP51" i="280"/>
  <c r="BP51" i="297"/>
  <c r="BP51" i="281"/>
  <c r="AK57" i="290"/>
  <c r="BP62" i="293"/>
  <c r="BP73" i="281"/>
  <c r="BP73" i="290"/>
  <c r="BP95" i="286"/>
  <c r="BP95" i="277"/>
  <c r="BP84" i="297"/>
  <c r="BP84" i="262"/>
  <c r="BP84" i="295"/>
  <c r="AT69" i="290"/>
  <c r="AP66" i="290"/>
  <c r="BP83" i="251"/>
  <c r="BP83" i="252"/>
  <c r="BP83" i="253"/>
  <c r="BP83" i="254"/>
  <c r="BP83" i="255"/>
  <c r="BP83" i="256"/>
  <c r="BP82" i="253"/>
  <c r="P29" i="251"/>
  <c r="Z26" i="251" s="1"/>
  <c r="S73" i="251"/>
  <c r="AA69" i="251" s="1"/>
  <c r="R18" i="251"/>
  <c r="AA13" i="251" s="1"/>
  <c r="AC13" i="251" s="1"/>
  <c r="N29" i="251"/>
  <c r="Z24" i="251" s="1"/>
  <c r="V29" i="251"/>
  <c r="AB24" i="251" s="1"/>
  <c r="AL24" i="251" s="1"/>
  <c r="AW24" i="251" s="1"/>
  <c r="R40" i="251"/>
  <c r="AA35" i="251" s="1"/>
  <c r="H36" i="251"/>
  <c r="H47" i="251"/>
  <c r="R73" i="251"/>
  <c r="AA68" i="251" s="1"/>
  <c r="Q84" i="251"/>
  <c r="AA78" i="251" s="1"/>
  <c r="C82" i="251"/>
  <c r="T95" i="251"/>
  <c r="AA92" i="251" s="1"/>
  <c r="M18" i="252"/>
  <c r="Z12" i="252" s="1"/>
  <c r="U18" i="252"/>
  <c r="AB12" i="252" s="1"/>
  <c r="AL12" i="252" s="1"/>
  <c r="AW12" i="252" s="1"/>
  <c r="Q29" i="252"/>
  <c r="AA23" i="252" s="1"/>
  <c r="AC23" i="252" s="1"/>
  <c r="T29" i="252"/>
  <c r="AA26" i="252" s="1"/>
  <c r="M40" i="252"/>
  <c r="Z34" i="252" s="1"/>
  <c r="U40" i="252"/>
  <c r="AB34" i="252" s="1"/>
  <c r="AL34" i="252" s="1"/>
  <c r="AW34" i="252" s="1"/>
  <c r="P40" i="252"/>
  <c r="Z37" i="252" s="1"/>
  <c r="AJ37" i="252" s="1"/>
  <c r="X40" i="252"/>
  <c r="AB37" i="252" s="1"/>
  <c r="AL37" i="252" s="1"/>
  <c r="AW37" i="252" s="1"/>
  <c r="Q51" i="252"/>
  <c r="AA45" i="252" s="1"/>
  <c r="BP45" i="252"/>
  <c r="T51" i="252"/>
  <c r="AA48" i="252" s="1"/>
  <c r="AK48" i="252" s="1"/>
  <c r="T18" i="251"/>
  <c r="AA15" i="251" s="1"/>
  <c r="X29" i="251"/>
  <c r="AB26" i="251" s="1"/>
  <c r="AL26" i="251" s="1"/>
  <c r="AW26" i="251" s="1"/>
  <c r="M18" i="251"/>
  <c r="Z12" i="251" s="1"/>
  <c r="U18" i="251"/>
  <c r="AB12" i="251" s="1"/>
  <c r="AL12" i="251" s="1"/>
  <c r="AW12" i="251" s="1"/>
  <c r="Q29" i="251"/>
  <c r="AA23" i="251" s="1"/>
  <c r="AI48" i="251"/>
  <c r="M62" i="251"/>
  <c r="Z56" i="251" s="1"/>
  <c r="U62" i="251"/>
  <c r="AB56" i="251" s="1"/>
  <c r="AL56" i="251" s="1"/>
  <c r="AW56" i="251" s="1"/>
  <c r="C80" i="251"/>
  <c r="N18" i="252"/>
  <c r="Z13" i="252" s="1"/>
  <c r="V18" i="252"/>
  <c r="AB13" i="252" s="1"/>
  <c r="AL13" i="252" s="1"/>
  <c r="AW13" i="252" s="1"/>
  <c r="S18" i="252"/>
  <c r="AA14" i="252" s="1"/>
  <c r="AC14" i="252" s="1"/>
  <c r="R29" i="252"/>
  <c r="AA24" i="252" s="1"/>
  <c r="O29" i="252"/>
  <c r="Z25" i="252" s="1"/>
  <c r="W29" i="252"/>
  <c r="AB25" i="252" s="1"/>
  <c r="AL25" i="252" s="1"/>
  <c r="AW25" i="252" s="1"/>
  <c r="N40" i="252"/>
  <c r="Z35" i="252" s="1"/>
  <c r="AD34" i="252" s="1"/>
  <c r="V40" i="252"/>
  <c r="AB35" i="252" s="1"/>
  <c r="BP80" i="252"/>
  <c r="AJ67" i="290"/>
  <c r="AD67" i="290"/>
  <c r="AD69" i="290"/>
  <c r="AD68" i="290"/>
  <c r="AE67" i="290"/>
  <c r="AD92" i="297"/>
  <c r="AF89" i="297"/>
  <c r="AJ92" i="297"/>
  <c r="AJ70" i="296"/>
  <c r="AF68" i="296"/>
  <c r="AD70" i="296"/>
  <c r="AF69" i="296"/>
  <c r="AD59" i="296"/>
  <c r="AF56" i="296"/>
  <c r="AJ59" i="296"/>
  <c r="AF58" i="296"/>
  <c r="AJ45" i="296"/>
  <c r="AD47" i="296"/>
  <c r="AD45" i="296"/>
  <c r="AL26" i="296"/>
  <c r="AW26" i="296" s="1"/>
  <c r="AC26" i="296"/>
  <c r="AL37" i="297"/>
  <c r="AW37" i="297" s="1"/>
  <c r="AC37" i="297"/>
  <c r="AF24" i="297"/>
  <c r="AE24" i="297"/>
  <c r="AJ37" i="296"/>
  <c r="AU37" i="296" s="1"/>
  <c r="AD37" i="296"/>
  <c r="AE24" i="296"/>
  <c r="AD25" i="296"/>
  <c r="AF26" i="296"/>
  <c r="AJ25" i="296"/>
  <c r="AF70" i="295"/>
  <c r="AD70" i="295"/>
  <c r="AE70" i="295"/>
  <c r="AF69" i="295"/>
  <c r="AL36" i="295"/>
  <c r="AW36" i="295" s="1"/>
  <c r="AC36" i="295"/>
  <c r="AF23" i="295"/>
  <c r="AD23" i="295"/>
  <c r="AD24" i="295"/>
  <c r="AE23" i="295"/>
  <c r="AD26" i="295"/>
  <c r="AD25" i="295"/>
  <c r="AJ13" i="295"/>
  <c r="AE15" i="295"/>
  <c r="AF13" i="295"/>
  <c r="AD13" i="295"/>
  <c r="AL70" i="294"/>
  <c r="AW70" i="294" s="1"/>
  <c r="AC70" i="294"/>
  <c r="AE13" i="294"/>
  <c r="AE14" i="294"/>
  <c r="AE12" i="294"/>
  <c r="AF15" i="294"/>
  <c r="AJ14" i="294"/>
  <c r="AU14" i="294" s="1"/>
  <c r="AF14" i="294"/>
  <c r="AK90" i="293"/>
  <c r="AC90" i="293"/>
  <c r="AE67" i="293"/>
  <c r="AJ69" i="293"/>
  <c r="AF69" i="293"/>
  <c r="AD69" i="293"/>
  <c r="AE68" i="293"/>
  <c r="AD56" i="293"/>
  <c r="AD57" i="293"/>
  <c r="AE56" i="293"/>
  <c r="AJ56" i="293"/>
  <c r="AD58" i="293"/>
  <c r="AD59" i="293"/>
  <c r="AL25" i="293"/>
  <c r="AW25" i="293" s="1"/>
  <c r="AC25" i="293"/>
  <c r="AK15" i="293"/>
  <c r="AC15" i="293"/>
  <c r="AL79" i="292"/>
  <c r="AW79" i="292" s="1"/>
  <c r="AC79" i="292"/>
  <c r="AK89" i="291"/>
  <c r="AC89" i="291"/>
  <c r="AL59" i="295"/>
  <c r="AW59" i="295" s="1"/>
  <c r="AC59" i="295"/>
  <c r="AJ12" i="295"/>
  <c r="AD15" i="295"/>
  <c r="AF12" i="295"/>
  <c r="AD12" i="295"/>
  <c r="AF67" i="294"/>
  <c r="AD68" i="294"/>
  <c r="AD67" i="294"/>
  <c r="AE67" i="294"/>
  <c r="AD56" i="294"/>
  <c r="AE56" i="294"/>
  <c r="AD57" i="294"/>
  <c r="AJ56" i="294"/>
  <c r="AU56" i="294" s="1"/>
  <c r="AD58" i="294"/>
  <c r="AK23" i="294"/>
  <c r="AC23" i="294"/>
  <c r="AF90" i="296"/>
  <c r="AJ90" i="296"/>
  <c r="AE91" i="296"/>
  <c r="AD58" i="295"/>
  <c r="AE58" i="295"/>
  <c r="AE57" i="295"/>
  <c r="AF59" i="295"/>
  <c r="AJ58" i="295"/>
  <c r="AL25" i="295"/>
  <c r="AC25" i="295"/>
  <c r="AK48" i="294"/>
  <c r="AC48" i="294"/>
  <c r="AK12" i="294"/>
  <c r="AC12" i="294"/>
  <c r="AF80" i="293"/>
  <c r="AE81" i="293"/>
  <c r="AJ81" i="293"/>
  <c r="AF81" i="293"/>
  <c r="AE34" i="293"/>
  <c r="AF37" i="293"/>
  <c r="AE36" i="293"/>
  <c r="AJ36" i="293"/>
  <c r="AE35" i="293"/>
  <c r="AF36" i="293"/>
  <c r="AL92" i="292"/>
  <c r="AC92" i="292"/>
  <c r="AF68" i="292"/>
  <c r="AD70" i="292"/>
  <c r="AE70" i="292"/>
  <c r="AF67" i="292"/>
  <c r="AJ70" i="292"/>
  <c r="AD24" i="292"/>
  <c r="AF23" i="292"/>
  <c r="AD26" i="292"/>
  <c r="AD25" i="292"/>
  <c r="AD23" i="292"/>
  <c r="AE23" i="292"/>
  <c r="AL92" i="291"/>
  <c r="AW92" i="291" s="1"/>
  <c r="AC92" i="291"/>
  <c r="AK69" i="295"/>
  <c r="AV69" i="295" s="1"/>
  <c r="AC69" i="295"/>
  <c r="AQ66" i="291"/>
  <c r="AT70" i="291"/>
  <c r="AK48" i="291"/>
  <c r="AC48" i="291"/>
  <c r="AL25" i="291"/>
  <c r="AW25" i="291" s="1"/>
  <c r="AC25" i="291"/>
  <c r="AJ90" i="290"/>
  <c r="AF90" i="290"/>
  <c r="AD90" i="290"/>
  <c r="AW47" i="290"/>
  <c r="AM47" i="290"/>
  <c r="AG47" i="290" s="1"/>
  <c r="AL37" i="290"/>
  <c r="AC37" i="290"/>
  <c r="AW26" i="290"/>
  <c r="AM26" i="290"/>
  <c r="AJ13" i="290"/>
  <c r="AF13" i="290"/>
  <c r="AD13" i="290"/>
  <c r="AL79" i="291"/>
  <c r="AW79" i="291" s="1"/>
  <c r="AC79" i="291"/>
  <c r="AL70" i="291"/>
  <c r="AW70" i="291" s="1"/>
  <c r="AC70" i="291"/>
  <c r="AK26" i="291"/>
  <c r="AV26" i="291" s="1"/>
  <c r="AC26" i="291"/>
  <c r="AL92" i="290"/>
  <c r="AW92" i="290" s="1"/>
  <c r="AC92" i="290"/>
  <c r="AK68" i="290"/>
  <c r="AM68" i="290" s="1"/>
  <c r="AG68" i="290" s="1"/>
  <c r="AC68" i="290"/>
  <c r="AL34" i="290"/>
  <c r="AW34" i="290" s="1"/>
  <c r="AC34" i="290"/>
  <c r="AK24" i="290"/>
  <c r="AV24" i="290" s="1"/>
  <c r="AC24" i="290"/>
  <c r="AD56" i="292"/>
  <c r="AE57" i="292"/>
  <c r="AJ57" i="292"/>
  <c r="AE59" i="292"/>
  <c r="AF57" i="292"/>
  <c r="AF59" i="290"/>
  <c r="AF57" i="290"/>
  <c r="AD59" i="290"/>
  <c r="AE59" i="290"/>
  <c r="AD81" i="290"/>
  <c r="AF78" i="290"/>
  <c r="AE81" i="290"/>
  <c r="BP84" i="266"/>
  <c r="AL78" i="297"/>
  <c r="AW78" i="297" s="1"/>
  <c r="AC78" i="297"/>
  <c r="AC58" i="297"/>
  <c r="AJ36" i="297"/>
  <c r="AE34" i="297"/>
  <c r="AF37" i="297"/>
  <c r="AD36" i="297"/>
  <c r="AF23" i="297"/>
  <c r="AE23" i="297"/>
  <c r="AD26" i="297"/>
  <c r="AD25" i="297"/>
  <c r="AD67" i="296"/>
  <c r="AJ67" i="296"/>
  <c r="AF78" i="295"/>
  <c r="AD80" i="295"/>
  <c r="AD78" i="295"/>
  <c r="AE78" i="295"/>
  <c r="AD81" i="295"/>
  <c r="BP40" i="295"/>
  <c r="AJ90" i="294"/>
  <c r="AF90" i="294"/>
  <c r="AE92" i="294"/>
  <c r="AD90" i="294"/>
  <c r="AD89" i="294"/>
  <c r="AE91" i="294"/>
  <c r="AD69" i="294"/>
  <c r="AE69" i="294"/>
  <c r="AE68" i="294"/>
  <c r="AJ69" i="294"/>
  <c r="AF70" i="294"/>
  <c r="AD91" i="293"/>
  <c r="AE90" i="293"/>
  <c r="AF92" i="293"/>
  <c r="AE91" i="293"/>
  <c r="AE89" i="293"/>
  <c r="AJ91" i="293"/>
  <c r="AK47" i="293"/>
  <c r="AC47" i="293"/>
  <c r="AE67" i="292"/>
  <c r="AJ69" i="292"/>
  <c r="AF69" i="292"/>
  <c r="AD69" i="292"/>
  <c r="AE68" i="292"/>
  <c r="AL48" i="292"/>
  <c r="AW48" i="292" s="1"/>
  <c r="AC48" i="292"/>
  <c r="AL90" i="291"/>
  <c r="AW90" i="291" s="1"/>
  <c r="AC90" i="291"/>
  <c r="AL59" i="291"/>
  <c r="AW59" i="291" s="1"/>
  <c r="AC59" i="291"/>
  <c r="AD34" i="291"/>
  <c r="AD36" i="291"/>
  <c r="AE34" i="291"/>
  <c r="AJ34" i="291"/>
  <c r="AD37" i="291"/>
  <c r="AD35" i="291"/>
  <c r="BP95" i="290"/>
  <c r="AF68" i="297"/>
  <c r="AE68" i="297"/>
  <c r="AJ13" i="297"/>
  <c r="AD12" i="297"/>
  <c r="AD13" i="297"/>
  <c r="AJ35" i="296"/>
  <c r="AD34" i="296"/>
  <c r="AD35" i="296"/>
  <c r="AJ68" i="295"/>
  <c r="AD67" i="295"/>
  <c r="AE69" i="295"/>
  <c r="AF68" i="295"/>
  <c r="AD68" i="295"/>
  <c r="AD48" i="295"/>
  <c r="AD45" i="295"/>
  <c r="AE45" i="295"/>
  <c r="AD46" i="295"/>
  <c r="AJ45" i="295"/>
  <c r="AU45" i="295" s="1"/>
  <c r="AD47" i="295"/>
  <c r="AL89" i="294"/>
  <c r="AW89" i="294" s="1"/>
  <c r="AC89" i="294"/>
  <c r="AD69" i="297"/>
  <c r="AE67" i="297"/>
  <c r="AJ69" i="297"/>
  <c r="AF81" i="296"/>
  <c r="AF78" i="296"/>
  <c r="AE81" i="296"/>
  <c r="AE58" i="290"/>
  <c r="AE56" i="290"/>
  <c r="AF58" i="290"/>
  <c r="AD58" i="290"/>
  <c r="AE57" i="290"/>
  <c r="AJ58" i="290"/>
  <c r="AN33" i="290"/>
  <c r="AT34" i="290"/>
  <c r="AK26" i="294"/>
  <c r="AC26" i="294"/>
  <c r="AL59" i="293"/>
  <c r="AW59" i="293" s="1"/>
  <c r="AC59" i="293"/>
  <c r="AD46" i="293"/>
  <c r="AF45" i="293"/>
  <c r="AD45" i="293"/>
  <c r="AD48" i="293"/>
  <c r="AE45" i="293"/>
  <c r="AD26" i="293"/>
  <c r="AE26" i="293"/>
  <c r="AF24" i="293"/>
  <c r="AF23" i="293"/>
  <c r="AJ26" i="293"/>
  <c r="AF25" i="293"/>
  <c r="AK80" i="292"/>
  <c r="AV80" i="292" s="1"/>
  <c r="AC80" i="292"/>
  <c r="AJ58" i="292"/>
  <c r="AE56" i="292"/>
  <c r="AF58" i="292"/>
  <c r="AD58" i="292"/>
  <c r="AD47" i="292"/>
  <c r="AF48" i="292"/>
  <c r="AE47" i="292"/>
  <c r="AJ47" i="292"/>
  <c r="BP95" i="291"/>
  <c r="AL58" i="291"/>
  <c r="AW58" i="291" s="1"/>
  <c r="AC58" i="291"/>
  <c r="AF46" i="291"/>
  <c r="AE48" i="291"/>
  <c r="AJ48" i="291"/>
  <c r="AF45" i="291"/>
  <c r="AF47" i="291"/>
  <c r="AF48" i="291"/>
  <c r="BP18" i="296"/>
  <c r="AL47" i="295"/>
  <c r="AC47" i="295"/>
  <c r="AD14" i="295"/>
  <c r="AE14" i="295"/>
  <c r="AJ14" i="295"/>
  <c r="AU14" i="295" s="1"/>
  <c r="AK47" i="294"/>
  <c r="AC47" i="294"/>
  <c r="AF24" i="291"/>
  <c r="AJ26" i="291"/>
  <c r="AU26" i="291" s="1"/>
  <c r="AF26" i="291"/>
  <c r="AD26" i="291"/>
  <c r="AF23" i="291"/>
  <c r="AF25" i="291"/>
  <c r="BP51" i="284"/>
  <c r="BP95" i="279"/>
  <c r="BP95" i="266"/>
  <c r="BP59" i="253"/>
  <c r="BP59" i="256"/>
  <c r="R73" i="256"/>
  <c r="AA68" i="256" s="1"/>
  <c r="T84" i="256"/>
  <c r="AA81" i="256" s="1"/>
  <c r="P95" i="256"/>
  <c r="Z92" i="256" s="1"/>
  <c r="AE92" i="256" s="1"/>
  <c r="X95" i="256"/>
  <c r="AB92" i="256" s="1"/>
  <c r="AL92" i="256" s="1"/>
  <c r="AW92" i="256" s="1"/>
  <c r="T18" i="257"/>
  <c r="AA15" i="257" s="1"/>
  <c r="BP14" i="257"/>
  <c r="P29" i="257"/>
  <c r="Z26" i="257" s="1"/>
  <c r="AF24" i="257" s="1"/>
  <c r="X29" i="257"/>
  <c r="AB26" i="257" s="1"/>
  <c r="AL26" i="257" s="1"/>
  <c r="AW26" i="257" s="1"/>
  <c r="BP34" i="257"/>
  <c r="T40" i="257"/>
  <c r="AA37" i="257" s="1"/>
  <c r="M51" i="257"/>
  <c r="Z45" i="257" s="1"/>
  <c r="AD46" i="257" s="1"/>
  <c r="U51" i="257"/>
  <c r="AB45" i="257" s="1"/>
  <c r="AL45" i="257" s="1"/>
  <c r="AW45" i="257" s="1"/>
  <c r="Q62" i="257"/>
  <c r="AA56" i="257" s="1"/>
  <c r="S62" i="257"/>
  <c r="AA58" i="257" s="1"/>
  <c r="BP59" i="257"/>
  <c r="R73" i="257"/>
  <c r="AA68" i="257" s="1"/>
  <c r="T84" i="257"/>
  <c r="AA81" i="257" s="1"/>
  <c r="P95" i="257"/>
  <c r="Z92" i="257" s="1"/>
  <c r="X95" i="257"/>
  <c r="AB92" i="257" s="1"/>
  <c r="AL92" i="257" s="1"/>
  <c r="AW92" i="257" s="1"/>
  <c r="T18" i="258"/>
  <c r="AA15" i="258" s="1"/>
  <c r="P29" i="258"/>
  <c r="Z26" i="258" s="1"/>
  <c r="X29" i="258"/>
  <c r="AB26" i="258" s="1"/>
  <c r="AL26" i="258" s="1"/>
  <c r="AW26" i="258" s="1"/>
  <c r="T40" i="258"/>
  <c r="AA37" i="258" s="1"/>
  <c r="AK37" i="258" s="1"/>
  <c r="M51" i="258"/>
  <c r="Z45" i="258" s="1"/>
  <c r="U51" i="258"/>
  <c r="AB45" i="258" s="1"/>
  <c r="AL45" i="258" s="1"/>
  <c r="AW45" i="258" s="1"/>
  <c r="Q62" i="258"/>
  <c r="AA56" i="258" s="1"/>
  <c r="S62" i="258"/>
  <c r="AA58" i="258" s="1"/>
  <c r="R73" i="258"/>
  <c r="AA68" i="258" s="1"/>
  <c r="BP78" i="258"/>
  <c r="T84" i="258"/>
  <c r="AA81" i="258" s="1"/>
  <c r="P95" i="258"/>
  <c r="Z92" i="258" s="1"/>
  <c r="AD92" i="258" s="1"/>
  <c r="X95" i="258"/>
  <c r="AB92" i="258" s="1"/>
  <c r="AL92" i="258" s="1"/>
  <c r="AW92" i="258" s="1"/>
  <c r="T18" i="259"/>
  <c r="AA15" i="259" s="1"/>
  <c r="P29" i="259"/>
  <c r="Z26" i="259" s="1"/>
  <c r="X29" i="259"/>
  <c r="AB26" i="259" s="1"/>
  <c r="T40" i="259"/>
  <c r="AA37" i="259" s="1"/>
  <c r="M51" i="259"/>
  <c r="Z45" i="259" s="1"/>
  <c r="U51" i="259"/>
  <c r="AB45" i="259" s="1"/>
  <c r="AL45" i="259" s="1"/>
  <c r="AW45" i="259" s="1"/>
  <c r="Q62" i="259"/>
  <c r="AA56" i="259" s="1"/>
  <c r="AC56" i="259" s="1"/>
  <c r="S62" i="259"/>
  <c r="AA58" i="259" s="1"/>
  <c r="R73" i="259"/>
  <c r="AA68" i="259" s="1"/>
  <c r="T84" i="259"/>
  <c r="AA81" i="259" s="1"/>
  <c r="O95" i="259"/>
  <c r="Z91" i="259" s="1"/>
  <c r="AF91" i="259" s="1"/>
  <c r="W95" i="259"/>
  <c r="AB91" i="259" s="1"/>
  <c r="AL91" i="259" s="1"/>
  <c r="AW91" i="259" s="1"/>
  <c r="BP94" i="259"/>
  <c r="AD26" i="260"/>
  <c r="AD12" i="279"/>
  <c r="AJ69" i="278"/>
  <c r="AJ58" i="278"/>
  <c r="AF59" i="278"/>
  <c r="AE57" i="278"/>
  <c r="AF47" i="278"/>
  <c r="AE45" i="278"/>
  <c r="AC80" i="276"/>
  <c r="AC69" i="276"/>
  <c r="AC80" i="275"/>
  <c r="AD70" i="275"/>
  <c r="AF68" i="275"/>
  <c r="AD47" i="275"/>
  <c r="AF81" i="273"/>
  <c r="AF69" i="275"/>
  <c r="AJ67" i="275"/>
  <c r="AE46" i="275"/>
  <c r="AF78" i="273"/>
  <c r="AC58" i="272"/>
  <c r="AF47" i="273"/>
  <c r="AE45" i="273"/>
  <c r="AE89" i="289"/>
  <c r="AC81" i="289"/>
  <c r="AD79" i="289"/>
  <c r="AF46" i="289"/>
  <c r="AD37" i="289"/>
  <c r="AJ34" i="289"/>
  <c r="AD45" i="289"/>
  <c r="AC35" i="289"/>
  <c r="AE26" i="289"/>
  <c r="AJ24" i="289"/>
  <c r="AF14" i="289"/>
  <c r="AF13" i="289"/>
  <c r="AF81" i="288"/>
  <c r="AE25" i="289"/>
  <c r="AD23" i="289"/>
  <c r="AF15" i="289"/>
  <c r="AF92" i="288"/>
  <c r="AD80" i="288"/>
  <c r="AE78" i="288"/>
  <c r="AC36" i="288"/>
  <c r="AE35" i="288"/>
  <c r="AC25" i="288"/>
  <c r="AF25" i="288"/>
  <c r="AD15" i="288"/>
  <c r="AF14" i="288"/>
  <c r="AJ67" i="287"/>
  <c r="AF58" i="287"/>
  <c r="AE56" i="287"/>
  <c r="AF48" i="287"/>
  <c r="AE46" i="287"/>
  <c r="AF15" i="287"/>
  <c r="AE12" i="287"/>
  <c r="AF13" i="288"/>
  <c r="AJ79" i="287"/>
  <c r="AD47" i="287"/>
  <c r="AD13" i="287"/>
  <c r="AJ92" i="286"/>
  <c r="AE79" i="286"/>
  <c r="AF70" i="286"/>
  <c r="AF47" i="286"/>
  <c r="AF36" i="286"/>
  <c r="AF14" i="286"/>
  <c r="AF90" i="286"/>
  <c r="AD80" i="286"/>
  <c r="AE69" i="286"/>
  <c r="AF48" i="286"/>
  <c r="AF46" i="286"/>
  <c r="AJ23" i="286"/>
  <c r="AF15" i="286"/>
  <c r="AE12" i="286"/>
  <c r="AJ67" i="285"/>
  <c r="AE56" i="285"/>
  <c r="AJ23" i="285"/>
  <c r="AE78" i="284"/>
  <c r="AE58" i="284"/>
  <c r="AC56" i="284"/>
  <c r="AE46" i="284"/>
  <c r="AE92" i="283"/>
  <c r="AF90" i="283"/>
  <c r="AD67" i="283"/>
  <c r="AD59" i="285"/>
  <c r="AD25" i="285"/>
  <c r="AJ68" i="284"/>
  <c r="AE57" i="284"/>
  <c r="AF47" i="284"/>
  <c r="AE45" i="284"/>
  <c r="AF58" i="283"/>
  <c r="AE57" i="283"/>
  <c r="AF35" i="283"/>
  <c r="AD36" i="282"/>
  <c r="AE91" i="281"/>
  <c r="AD89" i="281"/>
  <c r="AE37" i="283"/>
  <c r="AC23" i="283"/>
  <c r="AD15" i="283"/>
  <c r="AJ12" i="283"/>
  <c r="AU12" i="283" s="1"/>
  <c r="AC90" i="282"/>
  <c r="AJ78" i="282"/>
  <c r="AC34" i="282"/>
  <c r="AJ90" i="281"/>
  <c r="AG90" i="281" s="1"/>
  <c r="AD56" i="281"/>
  <c r="AD34" i="281"/>
  <c r="AE91" i="280"/>
  <c r="AF70" i="280"/>
  <c r="AE47" i="280"/>
  <c r="AC45" i="280"/>
  <c r="AC23" i="280"/>
  <c r="AJ35" i="281"/>
  <c r="AU35" i="281" s="1"/>
  <c r="AJ14" i="281"/>
  <c r="AC79" i="280"/>
  <c r="AJ69" i="280"/>
  <c r="AE67" i="280"/>
  <c r="AF59" i="280"/>
  <c r="AC37" i="280"/>
  <c r="AF80" i="299"/>
  <c r="AC67" i="299"/>
  <c r="AC81" i="299"/>
  <c r="AE79" i="299"/>
  <c r="AJ68" i="299"/>
  <c r="AU68" i="299" s="1"/>
  <c r="AE70" i="299"/>
  <c r="AC45" i="299"/>
  <c r="AD26" i="299"/>
  <c r="AD48" i="299"/>
  <c r="AD25" i="299"/>
  <c r="AD24" i="299"/>
  <c r="AF14" i="299"/>
  <c r="AE13" i="299"/>
  <c r="AC81" i="298"/>
  <c r="AC68" i="298"/>
  <c r="AF68" i="298"/>
  <c r="AJ23" i="299"/>
  <c r="AE15" i="299"/>
  <c r="AF12" i="299"/>
  <c r="AE92" i="298"/>
  <c r="AF90" i="298"/>
  <c r="AC78" i="298"/>
  <c r="AE69" i="298"/>
  <c r="AD67" i="298"/>
  <c r="AJ47" i="298"/>
  <c r="AU47" i="298" s="1"/>
  <c r="AD35" i="298"/>
  <c r="AE15" i="298"/>
  <c r="AD58" i="298"/>
  <c r="AC46" i="298"/>
  <c r="AE37" i="298"/>
  <c r="AD14" i="298"/>
  <c r="AE13" i="298"/>
  <c r="AC45" i="297"/>
  <c r="AE36" i="297"/>
  <c r="AE14" i="297"/>
  <c r="AE26" i="297"/>
  <c r="AC91" i="296"/>
  <c r="AF67" i="296"/>
  <c r="AD48" i="296"/>
  <c r="AE37" i="296"/>
  <c r="AF34" i="296"/>
  <c r="AE23" i="296"/>
  <c r="AK90" i="295"/>
  <c r="AD79" i="295"/>
  <c r="AJ81" i="296"/>
  <c r="AF70" i="296"/>
  <c r="AD68" i="296"/>
  <c r="AF45" i="296"/>
  <c r="AC13" i="296"/>
  <c r="AC89" i="295"/>
  <c r="AC35" i="295"/>
  <c r="AC14" i="295"/>
  <c r="AE13" i="295"/>
  <c r="AC89" i="293"/>
  <c r="AE68" i="295"/>
  <c r="AJ23" i="295"/>
  <c r="AF15" i="295"/>
  <c r="AE12" i="295"/>
  <c r="AE90" i="294"/>
  <c r="AC37" i="294"/>
  <c r="AF56" i="293"/>
  <c r="AD47" i="293"/>
  <c r="AD36" i="293"/>
  <c r="AK45" i="292"/>
  <c r="AE45" i="292"/>
  <c r="AC14" i="292"/>
  <c r="AC91" i="291"/>
  <c r="AD48" i="291"/>
  <c r="AC47" i="290"/>
  <c r="AC12" i="291"/>
  <c r="AE91" i="290"/>
  <c r="AD89" i="290"/>
  <c r="AF56" i="290"/>
  <c r="BP40" i="291"/>
  <c r="BP51" i="296"/>
  <c r="BP51" i="274"/>
  <c r="BP51" i="273"/>
  <c r="BP62" i="286"/>
  <c r="BP95" i="289"/>
  <c r="BP95" i="280"/>
  <c r="BP18" i="295"/>
  <c r="BP95" i="294"/>
  <c r="BP95" i="273"/>
  <c r="BP84" i="287"/>
  <c r="BP84" i="273"/>
  <c r="BP84" i="278"/>
  <c r="BP97" i="278" s="1"/>
  <c r="BX86" i="278" s="1"/>
  <c r="BP84" i="271"/>
  <c r="W62" i="252"/>
  <c r="AB58" i="252" s="1"/>
  <c r="AL58" i="252" s="1"/>
  <c r="AW58" i="252" s="1"/>
  <c r="U73" i="252"/>
  <c r="AB67" i="252" s="1"/>
  <c r="AL67" i="252" s="1"/>
  <c r="AW67" i="252" s="1"/>
  <c r="O73" i="252"/>
  <c r="Z69" i="252" s="1"/>
  <c r="AF70" i="252" s="1"/>
  <c r="W73" i="252"/>
  <c r="AB69" i="252" s="1"/>
  <c r="AL69" i="252" s="1"/>
  <c r="AW69" i="252" s="1"/>
  <c r="R84" i="252"/>
  <c r="AA79" i="252" s="1"/>
  <c r="N95" i="252"/>
  <c r="Z90" i="252" s="1"/>
  <c r="V95" i="252"/>
  <c r="AB90" i="252" s="1"/>
  <c r="BP90" i="252"/>
  <c r="R18" i="253"/>
  <c r="AA13" i="253" s="1"/>
  <c r="O18" i="253"/>
  <c r="Z14" i="253" s="1"/>
  <c r="W18" i="253"/>
  <c r="AB14" i="253" s="1"/>
  <c r="AL14" i="253" s="1"/>
  <c r="AW14" i="253" s="1"/>
  <c r="N29" i="253"/>
  <c r="Z24" i="253" s="1"/>
  <c r="V29" i="253"/>
  <c r="AB24" i="253" s="1"/>
  <c r="AL24" i="253" s="1"/>
  <c r="AW24" i="253" s="1"/>
  <c r="S29" i="253"/>
  <c r="AA25" i="253" s="1"/>
  <c r="R40" i="253"/>
  <c r="AA35" i="253" s="1"/>
  <c r="O40" i="253"/>
  <c r="Z36" i="253" s="1"/>
  <c r="W40" i="253"/>
  <c r="AB36" i="253" s="1"/>
  <c r="AL36" i="253" s="1"/>
  <c r="AW36" i="253" s="1"/>
  <c r="S51" i="253"/>
  <c r="AA47" i="253" s="1"/>
  <c r="R62" i="253"/>
  <c r="AA57" i="253" s="1"/>
  <c r="T62" i="253"/>
  <c r="AA59" i="253" s="1"/>
  <c r="M73" i="253"/>
  <c r="Z67" i="253" s="1"/>
  <c r="U73" i="253"/>
  <c r="AB67" i="253" s="1"/>
  <c r="AL67" i="253" s="1"/>
  <c r="AW67" i="253" s="1"/>
  <c r="O73" i="253"/>
  <c r="Z69" i="253" s="1"/>
  <c r="AE69" i="253" s="1"/>
  <c r="W73" i="253"/>
  <c r="AB69" i="253" s="1"/>
  <c r="AL69" i="253" s="1"/>
  <c r="AW69" i="253" s="1"/>
  <c r="R84" i="253"/>
  <c r="AA79" i="253" s="1"/>
  <c r="O84" i="253"/>
  <c r="Z80" i="253" s="1"/>
  <c r="W84" i="253"/>
  <c r="AB80" i="253" s="1"/>
  <c r="N95" i="253"/>
  <c r="Z90" i="253" s="1"/>
  <c r="V95" i="253"/>
  <c r="AB90" i="253" s="1"/>
  <c r="AL90" i="253" s="1"/>
  <c r="AW90" i="253" s="1"/>
  <c r="S95" i="253"/>
  <c r="AA91" i="253" s="1"/>
  <c r="BP90" i="253"/>
  <c r="R18" i="254"/>
  <c r="AA13" i="254" s="1"/>
  <c r="O18" i="254"/>
  <c r="Z14" i="254" s="1"/>
  <c r="W18" i="254"/>
  <c r="AB14" i="254" s="1"/>
  <c r="AL14" i="254" s="1"/>
  <c r="AW14" i="254" s="1"/>
  <c r="V29" i="254"/>
  <c r="AB24" i="254" s="1"/>
  <c r="AL24" i="254" s="1"/>
  <c r="AW24" i="254" s="1"/>
  <c r="S29" i="254"/>
  <c r="AA25" i="254" s="1"/>
  <c r="R40" i="254"/>
  <c r="AA35" i="254" s="1"/>
  <c r="O40" i="254"/>
  <c r="Z36" i="254" s="1"/>
  <c r="W40" i="254"/>
  <c r="AB36" i="254" s="1"/>
  <c r="S51" i="254"/>
  <c r="AA47" i="254" s="1"/>
  <c r="R62" i="254"/>
  <c r="AA57" i="254" s="1"/>
  <c r="T62" i="254"/>
  <c r="AA59" i="254" s="1"/>
  <c r="M73" i="254"/>
  <c r="Z67" i="254" s="1"/>
  <c r="AF67" i="254" s="1"/>
  <c r="U73" i="254"/>
  <c r="AB67" i="254" s="1"/>
  <c r="AL67" i="254" s="1"/>
  <c r="AW67" i="254" s="1"/>
  <c r="O73" i="254"/>
  <c r="Z69" i="254" s="1"/>
  <c r="W73" i="254"/>
  <c r="AB69" i="254" s="1"/>
  <c r="AL69" i="254" s="1"/>
  <c r="AW69" i="254" s="1"/>
  <c r="R84" i="254"/>
  <c r="AA79" i="254" s="1"/>
  <c r="O84" i="254"/>
  <c r="Z80" i="254" s="1"/>
  <c r="W84" i="254"/>
  <c r="AB80" i="254" s="1"/>
  <c r="AL80" i="254" s="1"/>
  <c r="AW80" i="254" s="1"/>
  <c r="N95" i="254"/>
  <c r="Z90" i="254" s="1"/>
  <c r="V95" i="254"/>
  <c r="AB90" i="254" s="1"/>
  <c r="S95" i="254"/>
  <c r="AA91" i="254" s="1"/>
  <c r="BP90" i="254"/>
  <c r="R18" i="255"/>
  <c r="AA13" i="255" s="1"/>
  <c r="O18" i="255"/>
  <c r="Z14" i="255" s="1"/>
  <c r="AJ14" i="255" s="1"/>
  <c r="W18" i="255"/>
  <c r="AB14" i="255" s="1"/>
  <c r="AL14" i="255" s="1"/>
  <c r="AW14" i="255" s="1"/>
  <c r="N29" i="255"/>
  <c r="Z24" i="255" s="1"/>
  <c r="V29" i="255"/>
  <c r="AB24" i="255" s="1"/>
  <c r="AL24" i="255" s="1"/>
  <c r="AW24" i="255" s="1"/>
  <c r="S29" i="255"/>
  <c r="AA25" i="255" s="1"/>
  <c r="R40" i="255"/>
  <c r="AA35" i="255" s="1"/>
  <c r="O40" i="255"/>
  <c r="Z36" i="255" s="1"/>
  <c r="W40" i="255"/>
  <c r="AB36" i="255" s="1"/>
  <c r="AL36" i="255" s="1"/>
  <c r="AW36" i="255" s="1"/>
  <c r="S51" i="255"/>
  <c r="AA47" i="255" s="1"/>
  <c r="R62" i="255"/>
  <c r="AA57" i="255" s="1"/>
  <c r="T62" i="255"/>
  <c r="AA59" i="255" s="1"/>
  <c r="M73" i="255"/>
  <c r="Z67" i="255" s="1"/>
  <c r="U73" i="255"/>
  <c r="AB67" i="255" s="1"/>
  <c r="AL67" i="255" s="1"/>
  <c r="AW67" i="255" s="1"/>
  <c r="O73" i="255"/>
  <c r="Z69" i="255" s="1"/>
  <c r="W73" i="255"/>
  <c r="AB69" i="255" s="1"/>
  <c r="AL69" i="255" s="1"/>
  <c r="AW69" i="255" s="1"/>
  <c r="R84" i="255"/>
  <c r="AA79" i="255" s="1"/>
  <c r="O84" i="255"/>
  <c r="Z80" i="255" s="1"/>
  <c r="AE79" i="255" s="1"/>
  <c r="W84" i="255"/>
  <c r="AB80" i="255" s="1"/>
  <c r="AL80" i="255" s="1"/>
  <c r="AW80" i="255" s="1"/>
  <c r="N95" i="255"/>
  <c r="Z90" i="255" s="1"/>
  <c r="V95" i="255"/>
  <c r="AB90" i="255" s="1"/>
  <c r="AL90" i="255" s="1"/>
  <c r="AW90" i="255" s="1"/>
  <c r="S95" i="255"/>
  <c r="AA91" i="255" s="1"/>
  <c r="R18" i="256"/>
  <c r="AA13" i="256" s="1"/>
  <c r="O18" i="256"/>
  <c r="Z14" i="256" s="1"/>
  <c r="W18" i="256"/>
  <c r="AB14" i="256" s="1"/>
  <c r="AL14" i="256" s="1"/>
  <c r="AW14" i="256" s="1"/>
  <c r="N29" i="256"/>
  <c r="Z24" i="256" s="1"/>
  <c r="AE24" i="256" s="1"/>
  <c r="V29" i="256"/>
  <c r="AB24" i="256" s="1"/>
  <c r="AL24" i="256" s="1"/>
  <c r="AW24" i="256" s="1"/>
  <c r="S29" i="256"/>
  <c r="AA25" i="256" s="1"/>
  <c r="R40" i="256"/>
  <c r="AA35" i="256" s="1"/>
  <c r="O40" i="256"/>
  <c r="Z36" i="256" s="1"/>
  <c r="W40" i="256"/>
  <c r="AB36" i="256" s="1"/>
  <c r="AL36" i="256" s="1"/>
  <c r="AW36" i="256" s="1"/>
  <c r="S51" i="256"/>
  <c r="AA47" i="256" s="1"/>
  <c r="R62" i="256"/>
  <c r="AA57" i="256" s="1"/>
  <c r="T62" i="256"/>
  <c r="AA59" i="256" s="1"/>
  <c r="AK59" i="256" s="1"/>
  <c r="M73" i="256"/>
  <c r="Z67" i="256" s="1"/>
  <c r="U73" i="256"/>
  <c r="AB67" i="256" s="1"/>
  <c r="AL67" i="256" s="1"/>
  <c r="AW67" i="256" s="1"/>
  <c r="R84" i="256"/>
  <c r="AA79" i="256" s="1"/>
  <c r="N95" i="256"/>
  <c r="Z90" i="256" s="1"/>
  <c r="AJ90" i="256" s="1"/>
  <c r="V95" i="256"/>
  <c r="AB90" i="256" s="1"/>
  <c r="AL90" i="256" s="1"/>
  <c r="AW90" i="256" s="1"/>
  <c r="R18" i="257"/>
  <c r="AA13" i="257" s="1"/>
  <c r="N29" i="257"/>
  <c r="Z24" i="257" s="1"/>
  <c r="V29" i="257"/>
  <c r="AB24" i="257" s="1"/>
  <c r="AL24" i="257" s="1"/>
  <c r="AW24" i="257" s="1"/>
  <c r="R40" i="257"/>
  <c r="AA35" i="257" s="1"/>
  <c r="M73" i="257"/>
  <c r="Z67" i="257" s="1"/>
  <c r="U73" i="257"/>
  <c r="AB67" i="257" s="1"/>
  <c r="AL67" i="257" s="1"/>
  <c r="AW67" i="257" s="1"/>
  <c r="R84" i="257"/>
  <c r="AA79" i="257" s="1"/>
  <c r="AC79" i="257" s="1"/>
  <c r="O84" i="257"/>
  <c r="Z80" i="257" s="1"/>
  <c r="W84" i="257"/>
  <c r="AB80" i="257" s="1"/>
  <c r="AL80" i="257" s="1"/>
  <c r="AW80" i="257" s="1"/>
  <c r="N95" i="257"/>
  <c r="Z90" i="257" s="1"/>
  <c r="V95" i="257"/>
  <c r="AB90" i="257" s="1"/>
  <c r="S95" i="257"/>
  <c r="AA91" i="257" s="1"/>
  <c r="R18" i="258"/>
  <c r="AA13" i="258" s="1"/>
  <c r="O18" i="258"/>
  <c r="Z14" i="258" s="1"/>
  <c r="W18" i="258"/>
  <c r="AB14" i="258" s="1"/>
  <c r="AL14" i="258" s="1"/>
  <c r="AW14" i="258" s="1"/>
  <c r="N29" i="258"/>
  <c r="Z24" i="258" s="1"/>
  <c r="V29" i="258"/>
  <c r="AB24" i="258" s="1"/>
  <c r="AL24" i="258" s="1"/>
  <c r="AW24" i="258" s="1"/>
  <c r="R40" i="258"/>
  <c r="AA35" i="258" s="1"/>
  <c r="M73" i="258"/>
  <c r="Z67" i="258" s="1"/>
  <c r="AJ67" i="258" s="1"/>
  <c r="U73" i="258"/>
  <c r="AB67" i="258" s="1"/>
  <c r="AL67" i="258" s="1"/>
  <c r="AW67" i="258" s="1"/>
  <c r="BP69" i="258"/>
  <c r="R84" i="258"/>
  <c r="AA79" i="258" s="1"/>
  <c r="O84" i="258"/>
  <c r="Z80" i="258" s="1"/>
  <c r="AF80" i="258" s="1"/>
  <c r="W84" i="258"/>
  <c r="AB80" i="258" s="1"/>
  <c r="AL80" i="258" s="1"/>
  <c r="AW80" i="258" s="1"/>
  <c r="N95" i="258"/>
  <c r="Z90" i="258" s="1"/>
  <c r="V95" i="258"/>
  <c r="AB90" i="258" s="1"/>
  <c r="AL90" i="258" s="1"/>
  <c r="AW90" i="258" s="1"/>
  <c r="S95" i="258"/>
  <c r="AA91" i="258" s="1"/>
  <c r="R18" i="259"/>
  <c r="AA13" i="259" s="1"/>
  <c r="O18" i="259"/>
  <c r="Z14" i="259" s="1"/>
  <c r="W18" i="259"/>
  <c r="AB14" i="259" s="1"/>
  <c r="AL14" i="259" s="1"/>
  <c r="AW14" i="259" s="1"/>
  <c r="N29" i="259"/>
  <c r="Z24" i="259" s="1"/>
  <c r="AF24" i="259" s="1"/>
  <c r="V29" i="259"/>
  <c r="AB24" i="259" s="1"/>
  <c r="AL24" i="259" s="1"/>
  <c r="AW24" i="259" s="1"/>
  <c r="S29" i="259"/>
  <c r="AA25" i="259" s="1"/>
  <c r="R40" i="259"/>
  <c r="AA35" i="259" s="1"/>
  <c r="O40" i="259"/>
  <c r="Z36" i="259" s="1"/>
  <c r="AD36" i="259" s="1"/>
  <c r="W40" i="259"/>
  <c r="AB36" i="259" s="1"/>
  <c r="AL36" i="259" s="1"/>
  <c r="AW36" i="259" s="1"/>
  <c r="M73" i="259"/>
  <c r="Z67" i="259" s="1"/>
  <c r="U73" i="259"/>
  <c r="AB67" i="259" s="1"/>
  <c r="AL67" i="259" s="1"/>
  <c r="AW67" i="259" s="1"/>
  <c r="R84" i="259"/>
  <c r="AA79" i="259" s="1"/>
  <c r="O84" i="259"/>
  <c r="Z80" i="259" s="1"/>
  <c r="W84" i="259"/>
  <c r="AB80" i="259" s="1"/>
  <c r="AL80" i="259" s="1"/>
  <c r="AW80" i="259" s="1"/>
  <c r="AF25" i="260"/>
  <c r="AC37" i="260"/>
  <c r="AF26" i="260"/>
  <c r="AF12" i="279"/>
  <c r="AE69" i="278"/>
  <c r="AE58" i="278"/>
  <c r="AE46" i="278"/>
  <c r="AC37" i="278"/>
  <c r="AJ47" i="278"/>
  <c r="AF70" i="275"/>
  <c r="AF47" i="275"/>
  <c r="AE45" i="275"/>
  <c r="AJ81" i="273"/>
  <c r="AU81" i="273" s="1"/>
  <c r="AE67" i="275"/>
  <c r="AF80" i="273"/>
  <c r="AC80" i="271"/>
  <c r="AJ47" i="273"/>
  <c r="AU47" i="273" s="1"/>
  <c r="AC70" i="270"/>
  <c r="AC47" i="270"/>
  <c r="AD92" i="289"/>
  <c r="AD89" i="289"/>
  <c r="AF79" i="289"/>
  <c r="AC58" i="289"/>
  <c r="AJ46" i="289"/>
  <c r="AE34" i="289"/>
  <c r="AE47" i="289"/>
  <c r="AD26" i="289"/>
  <c r="AE24" i="289"/>
  <c r="AE79" i="288"/>
  <c r="AF23" i="289"/>
  <c r="AC15" i="289"/>
  <c r="AJ15" i="289"/>
  <c r="AJ92" i="288"/>
  <c r="AU92" i="288" s="1"/>
  <c r="AC80" i="288"/>
  <c r="AF80" i="288"/>
  <c r="AC69" i="288"/>
  <c r="AD35" i="288"/>
  <c r="AJ25" i="288"/>
  <c r="AG25" i="288" s="1"/>
  <c r="AF15" i="288"/>
  <c r="AE23" i="288"/>
  <c r="AD78" i="287"/>
  <c r="AC69" i="287"/>
  <c r="AE67" i="287"/>
  <c r="AJ58" i="287"/>
  <c r="AJ15" i="287"/>
  <c r="AU15" i="287" s="1"/>
  <c r="AD12" i="287"/>
  <c r="AC13" i="288"/>
  <c r="AC81" i="287"/>
  <c r="AE79" i="287"/>
  <c r="AD68" i="287"/>
  <c r="AF59" i="287"/>
  <c r="AE57" i="287"/>
  <c r="AF47" i="287"/>
  <c r="AE45" i="287"/>
  <c r="AC36" i="287"/>
  <c r="AC25" i="287"/>
  <c r="AF13" i="287"/>
  <c r="AE92" i="286"/>
  <c r="AE68" i="286"/>
  <c r="AC47" i="286"/>
  <c r="AJ36" i="286"/>
  <c r="AU36" i="286" s="1"/>
  <c r="AD25" i="286"/>
  <c r="AJ14" i="286"/>
  <c r="AC80" i="285"/>
  <c r="AF80" i="286"/>
  <c r="AD69" i="286"/>
  <c r="AJ48" i="286"/>
  <c r="AF37" i="286"/>
  <c r="AE34" i="286"/>
  <c r="AD26" i="286"/>
  <c r="AE23" i="286"/>
  <c r="AC69" i="285"/>
  <c r="AE67" i="285"/>
  <c r="AD56" i="285"/>
  <c r="AC48" i="285"/>
  <c r="AD26" i="285"/>
  <c r="AE23" i="285"/>
  <c r="AD78" i="284"/>
  <c r="AC26" i="284"/>
  <c r="AD92" i="283"/>
  <c r="AC90" i="283"/>
  <c r="AC78" i="283"/>
  <c r="AD69" i="283"/>
  <c r="AF67" i="283"/>
  <c r="AD68" i="285"/>
  <c r="AC47" i="285"/>
  <c r="AC36" i="285"/>
  <c r="AD24" i="285"/>
  <c r="AC89" i="284"/>
  <c r="AD79" i="284"/>
  <c r="AE68" i="284"/>
  <c r="AD57" i="284"/>
  <c r="AJ47" i="284"/>
  <c r="AU47" i="284" s="1"/>
  <c r="AD68" i="283"/>
  <c r="AC58" i="283"/>
  <c r="AJ58" i="283"/>
  <c r="AJ35" i="283"/>
  <c r="AC59" i="282"/>
  <c r="AF36" i="282"/>
  <c r="AE35" i="282"/>
  <c r="AC13" i="282"/>
  <c r="AC59" i="281"/>
  <c r="AD57" i="281"/>
  <c r="AE56" i="283"/>
  <c r="AE12" i="283"/>
  <c r="AD80" i="282"/>
  <c r="AE78" i="282"/>
  <c r="AE90" i="281"/>
  <c r="AC69" i="281"/>
  <c r="AF56" i="281"/>
  <c r="AC36" i="281"/>
  <c r="AF15" i="281"/>
  <c r="AE12" i="281"/>
  <c r="AD91" i="280"/>
  <c r="AE68" i="280"/>
  <c r="AF58" i="280"/>
  <c r="AD47" i="280"/>
  <c r="AE35" i="281"/>
  <c r="AE14" i="281"/>
  <c r="AE13" i="281"/>
  <c r="AF92" i="280"/>
  <c r="AE90" i="280"/>
  <c r="AE69" i="280"/>
  <c r="AJ59" i="280"/>
  <c r="AJ80" i="299"/>
  <c r="AE68" i="299"/>
  <c r="AM67" i="299"/>
  <c r="AC56" i="299"/>
  <c r="AF47" i="299"/>
  <c r="AF48" i="299"/>
  <c r="AF24" i="299"/>
  <c r="AJ14" i="299"/>
  <c r="AE91" i="298"/>
  <c r="AD89" i="298"/>
  <c r="AJ68" i="298"/>
  <c r="AE23" i="299"/>
  <c r="AD15" i="299"/>
  <c r="AD92" i="298"/>
  <c r="AJ90" i="298"/>
  <c r="AE47" i="298"/>
  <c r="AC45" i="298"/>
  <c r="AE36" i="298"/>
  <c r="AF35" i="298"/>
  <c r="AD15" i="298"/>
  <c r="AF58" i="298"/>
  <c r="AE56" i="298"/>
  <c r="AF48" i="298"/>
  <c r="AE46" i="298"/>
  <c r="AF14" i="298"/>
  <c r="AC91" i="297"/>
  <c r="AF91" i="297"/>
  <c r="AC89" i="297"/>
  <c r="AE70" i="297"/>
  <c r="AD68" i="297"/>
  <c r="AF36" i="297"/>
  <c r="AE25" i="297"/>
  <c r="AF12" i="298"/>
  <c r="AK58" i="297"/>
  <c r="AV58" i="297" s="1"/>
  <c r="AD23" i="297"/>
  <c r="AD90" i="296"/>
  <c r="AC78" i="296"/>
  <c r="AC69" i="296"/>
  <c r="AF37" i="296"/>
  <c r="AD89" i="296"/>
  <c r="AC79" i="296"/>
  <c r="AF79" i="296"/>
  <c r="AE59" i="296"/>
  <c r="AC47" i="296"/>
  <c r="AF36" i="296"/>
  <c r="AE35" i="296"/>
  <c r="AE25" i="296"/>
  <c r="AF67" i="295"/>
  <c r="AF14" i="295"/>
  <c r="AD70" i="294"/>
  <c r="AF91" i="293"/>
  <c r="AE56" i="295"/>
  <c r="AC69" i="294"/>
  <c r="AJ45" i="293"/>
  <c r="AK81" i="292"/>
  <c r="AD12" i="290"/>
  <c r="AC26" i="293"/>
  <c r="AC69" i="291"/>
  <c r="AC46" i="291"/>
  <c r="AF34" i="291"/>
  <c r="AL67" i="290"/>
  <c r="AW67" i="290" s="1"/>
  <c r="AC67" i="290"/>
  <c r="P73" i="252"/>
  <c r="Z70" i="252" s="1"/>
  <c r="X73" i="252"/>
  <c r="AB70" i="252" s="1"/>
  <c r="AL70" i="252" s="1"/>
  <c r="AW70" i="252" s="1"/>
  <c r="M84" i="252"/>
  <c r="Z78" i="252" s="1"/>
  <c r="U84" i="252"/>
  <c r="AB78" i="252" s="1"/>
  <c r="Q95" i="252"/>
  <c r="AA89" i="252" s="1"/>
  <c r="M18" i="253"/>
  <c r="Z12" i="253" s="1"/>
  <c r="U18" i="253"/>
  <c r="AB12" i="253" s="1"/>
  <c r="AL12" i="253" s="1"/>
  <c r="AW12" i="253" s="1"/>
  <c r="BP16" i="253"/>
  <c r="Q29" i="253"/>
  <c r="AA23" i="253" s="1"/>
  <c r="M40" i="253"/>
  <c r="Z34" i="253" s="1"/>
  <c r="U40" i="253"/>
  <c r="AB34" i="253" s="1"/>
  <c r="AL34" i="253" s="1"/>
  <c r="AW34" i="253" s="1"/>
  <c r="T51" i="253"/>
  <c r="AA48" i="253" s="1"/>
  <c r="AK48" i="253" s="1"/>
  <c r="P73" i="253"/>
  <c r="Z70" i="253" s="1"/>
  <c r="X73" i="253"/>
  <c r="AB70" i="253" s="1"/>
  <c r="AL70" i="253" s="1"/>
  <c r="AW70" i="253" s="1"/>
  <c r="M84" i="253"/>
  <c r="Z78" i="253" s="1"/>
  <c r="U84" i="253"/>
  <c r="AB78" i="253" s="1"/>
  <c r="AL78" i="253" s="1"/>
  <c r="AW78" i="253" s="1"/>
  <c r="Q95" i="253"/>
  <c r="AA89" i="253" s="1"/>
  <c r="BP91" i="253"/>
  <c r="M18" i="254"/>
  <c r="Z12" i="254" s="1"/>
  <c r="U18" i="254"/>
  <c r="AB12" i="254" s="1"/>
  <c r="Q29" i="254"/>
  <c r="AA23" i="254" s="1"/>
  <c r="M40" i="254"/>
  <c r="Z34" i="254" s="1"/>
  <c r="U40" i="254"/>
  <c r="AB34" i="254" s="1"/>
  <c r="AL34" i="254" s="1"/>
  <c r="AW34" i="254" s="1"/>
  <c r="T51" i="254"/>
  <c r="AA48" i="254" s="1"/>
  <c r="AC48" i="254" s="1"/>
  <c r="P73" i="254"/>
  <c r="Z70" i="254" s="1"/>
  <c r="X73" i="254"/>
  <c r="AB70" i="254" s="1"/>
  <c r="AL70" i="254" s="1"/>
  <c r="AW70" i="254" s="1"/>
  <c r="M84" i="254"/>
  <c r="Z78" i="254" s="1"/>
  <c r="U84" i="254"/>
  <c r="AB78" i="254" s="1"/>
  <c r="Q95" i="254"/>
  <c r="AA89" i="254" s="1"/>
  <c r="M18" i="255"/>
  <c r="Z12" i="255" s="1"/>
  <c r="U18" i="255"/>
  <c r="AB12" i="255" s="1"/>
  <c r="AL12" i="255" s="1"/>
  <c r="AW12" i="255" s="1"/>
  <c r="Q29" i="255"/>
  <c r="AA23" i="255" s="1"/>
  <c r="AC23" i="255" s="1"/>
  <c r="BP25" i="255"/>
  <c r="M40" i="255"/>
  <c r="Z34" i="255" s="1"/>
  <c r="U40" i="255"/>
  <c r="AB34" i="255" s="1"/>
  <c r="AL34" i="255" s="1"/>
  <c r="AW34" i="255" s="1"/>
  <c r="T51" i="255"/>
  <c r="AA48" i="255" s="1"/>
  <c r="P73" i="255"/>
  <c r="Z70" i="255" s="1"/>
  <c r="X73" i="255"/>
  <c r="AB70" i="255" s="1"/>
  <c r="AL70" i="255" s="1"/>
  <c r="AW70" i="255" s="1"/>
  <c r="M84" i="255"/>
  <c r="Z78" i="255" s="1"/>
  <c r="U84" i="255"/>
  <c r="AB78" i="255" s="1"/>
  <c r="Q95" i="255"/>
  <c r="AA89" i="255" s="1"/>
  <c r="M18" i="256"/>
  <c r="Z12" i="256" s="1"/>
  <c r="U18" i="256"/>
  <c r="AB12" i="256" s="1"/>
  <c r="AL12" i="256" s="1"/>
  <c r="AW12" i="256" s="1"/>
  <c r="Q29" i="256"/>
  <c r="AA23" i="256" s="1"/>
  <c r="M40" i="256"/>
  <c r="Z34" i="256" s="1"/>
  <c r="U40" i="256"/>
  <c r="AB34" i="256" s="1"/>
  <c r="AL34" i="256" s="1"/>
  <c r="AW34" i="256" s="1"/>
  <c r="T51" i="256"/>
  <c r="AA48" i="256" s="1"/>
  <c r="BP91" i="257"/>
  <c r="BP25" i="258"/>
  <c r="BP47" i="258"/>
  <c r="AF23" i="260"/>
  <c r="AJ26" i="260"/>
  <c r="AC80" i="279"/>
  <c r="AD15" i="279"/>
  <c r="AD69" i="278"/>
  <c r="AJ47" i="275"/>
  <c r="AU47" i="275" s="1"/>
  <c r="AF48" i="273"/>
  <c r="AE46" i="273"/>
  <c r="AD91" i="289"/>
  <c r="AE80" i="289"/>
  <c r="AD78" i="289"/>
  <c r="AE81" i="289"/>
  <c r="AD34" i="289"/>
  <c r="AD36" i="289"/>
  <c r="AF26" i="289"/>
  <c r="AF89" i="288"/>
  <c r="AE15" i="289"/>
  <c r="AE92" i="288"/>
  <c r="AC57" i="288"/>
  <c r="AC45" i="288"/>
  <c r="AE36" i="288"/>
  <c r="AF35" i="288"/>
  <c r="AE25" i="288"/>
  <c r="AJ15" i="288"/>
  <c r="AD67" i="287"/>
  <c r="AF12" i="287"/>
  <c r="AE81" i="287"/>
  <c r="AF45" i="286"/>
  <c r="AE36" i="286"/>
  <c r="AD24" i="286"/>
  <c r="AE14" i="286"/>
  <c r="AJ80" i="286"/>
  <c r="AD67" i="285"/>
  <c r="AF56" i="285"/>
  <c r="AD80" i="284"/>
  <c r="AF78" i="284"/>
  <c r="AE69" i="284"/>
  <c r="AD67" i="284"/>
  <c r="AF48" i="284"/>
  <c r="AC34" i="284"/>
  <c r="AF92" i="283"/>
  <c r="AJ67" i="283"/>
  <c r="AE70" i="284"/>
  <c r="AE59" i="284"/>
  <c r="AE36" i="283"/>
  <c r="AD79" i="282"/>
  <c r="AJ36" i="282"/>
  <c r="AF37" i="282"/>
  <c r="AD58" i="281"/>
  <c r="AE36" i="281"/>
  <c r="AF47" i="280"/>
  <c r="AE59" i="280"/>
  <c r="CQ32" i="299"/>
  <c r="AE48" i="299"/>
  <c r="AE25" i="299"/>
  <c r="AE14" i="299"/>
  <c r="AF13" i="299"/>
  <c r="AF89" i="298"/>
  <c r="AF15" i="298"/>
  <c r="AJ68" i="297"/>
  <c r="AC47" i="297"/>
  <c r="AC35" i="297"/>
  <c r="AD24" i="297"/>
  <c r="AC14" i="297"/>
  <c r="AE13" i="297"/>
  <c r="AE92" i="296"/>
  <c r="AF92" i="297"/>
  <c r="AK80" i="297"/>
  <c r="AF69" i="297"/>
  <c r="AD67" i="297"/>
  <c r="AC26" i="297"/>
  <c r="AJ23" i="297"/>
  <c r="AE90" i="296"/>
  <c r="AD69" i="296"/>
  <c r="AC56" i="296"/>
  <c r="AD46" i="296"/>
  <c r="AC34" i="296"/>
  <c r="AF59" i="296"/>
  <c r="AF35" i="296"/>
  <c r="AF25" i="296"/>
  <c r="AC14" i="296"/>
  <c r="AF45" i="295"/>
  <c r="AC79" i="294"/>
  <c r="AD59" i="294"/>
  <c r="AD81" i="293"/>
  <c r="AF69" i="294"/>
  <c r="AF78" i="293"/>
  <c r="AF26" i="293"/>
  <c r="AD57" i="292"/>
  <c r="AE46" i="292"/>
  <c r="AC37" i="292"/>
  <c r="AC25" i="292"/>
  <c r="AE26" i="291"/>
  <c r="AC26" i="290"/>
  <c r="AJ59" i="290"/>
  <c r="AE15" i="290"/>
  <c r="AE92" i="290"/>
  <c r="AJ81" i="290"/>
  <c r="BP40" i="284"/>
  <c r="BP40" i="277"/>
  <c r="BP40" i="267"/>
  <c r="BP40" i="294"/>
  <c r="BP97" i="294" s="1"/>
  <c r="BX86" i="294" s="1"/>
  <c r="BP40" i="282"/>
  <c r="BP40" i="272"/>
  <c r="BP40" i="265"/>
  <c r="BP51" i="283"/>
  <c r="BP51" i="277"/>
  <c r="AJ79" i="290"/>
  <c r="AF79" i="290"/>
  <c r="BP73" i="277"/>
  <c r="BP73" i="275"/>
  <c r="BP73" i="268"/>
  <c r="BP62" i="270"/>
  <c r="BP95" i="284"/>
  <c r="BP95" i="262"/>
  <c r="BP95" i="271"/>
  <c r="BP95" i="298"/>
  <c r="BP95" i="268"/>
  <c r="AF67" i="290"/>
  <c r="BP18" i="289"/>
  <c r="BP29" i="276"/>
  <c r="BP29" i="266"/>
  <c r="BP29" i="284"/>
  <c r="BP40" i="283"/>
  <c r="BP40" i="264"/>
  <c r="BP97" i="264" s="1"/>
  <c r="BX86" i="264" s="1"/>
  <c r="BP40" i="287"/>
  <c r="BP97" i="287" s="1"/>
  <c r="BX86" i="287" s="1"/>
  <c r="BP40" i="278"/>
  <c r="BP51" i="285"/>
  <c r="BP51" i="278"/>
  <c r="BP51" i="270"/>
  <c r="BP51" i="263"/>
  <c r="BP62" i="277"/>
  <c r="BP62" i="282"/>
  <c r="BP62" i="263"/>
  <c r="BP73" i="264"/>
  <c r="BP73" i="279"/>
  <c r="BP73" i="273"/>
  <c r="BP73" i="266"/>
  <c r="BP84" i="270"/>
  <c r="BP84" i="261"/>
  <c r="BP84" i="277"/>
  <c r="BP84" i="293"/>
  <c r="BP84" i="263"/>
  <c r="CQ32" i="281"/>
  <c r="BP29" i="293"/>
  <c r="BP40" i="280"/>
  <c r="BP97" i="280" s="1"/>
  <c r="BX86" i="280" s="1"/>
  <c r="BP18" i="286"/>
  <c r="BP29" i="292"/>
  <c r="BP29" i="285"/>
  <c r="BP29" i="265"/>
  <c r="BP29" i="294"/>
  <c r="BP29" i="283"/>
  <c r="BP29" i="260"/>
  <c r="BP40" i="281"/>
  <c r="BP40" i="261"/>
  <c r="BP51" i="294"/>
  <c r="BP51" i="288"/>
  <c r="BP51" i="282"/>
  <c r="BP51" i="276"/>
  <c r="BP51" i="268"/>
  <c r="BP62" i="297"/>
  <c r="BP62" i="284"/>
  <c r="BP97" i="284" s="1"/>
  <c r="BX86" i="284" s="1"/>
  <c r="BP62" i="274"/>
  <c r="BP62" i="294"/>
  <c r="BP62" i="289"/>
  <c r="BP62" i="279"/>
  <c r="BP73" i="291"/>
  <c r="BP73" i="278"/>
  <c r="BP84" i="291"/>
  <c r="BP84" i="283"/>
  <c r="BP84" i="269"/>
  <c r="BP84" i="299"/>
  <c r="BP84" i="286"/>
  <c r="CQ32" i="291"/>
  <c r="BP18" i="283"/>
  <c r="BP18" i="276"/>
  <c r="BP29" i="289"/>
  <c r="BP29" i="281"/>
  <c r="BP97" i="281" s="1"/>
  <c r="BX86" i="281" s="1"/>
  <c r="BP29" i="280"/>
  <c r="BP29" i="273"/>
  <c r="BP29" i="267"/>
  <c r="BP40" i="269"/>
  <c r="BP40" i="285"/>
  <c r="BP40" i="266"/>
  <c r="BP40" i="260"/>
  <c r="BP51" i="292"/>
  <c r="BP51" i="287"/>
  <c r="BP51" i="266"/>
  <c r="BP51" i="262"/>
  <c r="BP62" i="296"/>
  <c r="BP97" i="296" s="1"/>
  <c r="BX86" i="296" s="1"/>
  <c r="BP62" i="281"/>
  <c r="BP62" i="287"/>
  <c r="BP62" i="276"/>
  <c r="BP73" i="295"/>
  <c r="BP73" i="297"/>
  <c r="BP73" i="283"/>
  <c r="BP73" i="276"/>
  <c r="BP84" i="289"/>
  <c r="BP97" i="289" s="1"/>
  <c r="BX86" i="289" s="1"/>
  <c r="BP84" i="296"/>
  <c r="BP84" i="275"/>
  <c r="BP62" i="288"/>
  <c r="BP62" i="298"/>
  <c r="BP97" i="298" s="1"/>
  <c r="BX86" i="298" s="1"/>
  <c r="BP62" i="278"/>
  <c r="BP94" i="258"/>
  <c r="BP93" i="259"/>
  <c r="BP93" i="253"/>
  <c r="BP93" i="255"/>
  <c r="BP93" i="257"/>
  <c r="BP93" i="258"/>
  <c r="BP62" i="262"/>
  <c r="BP62" i="272"/>
  <c r="BP60" i="253"/>
  <c r="BP60" i="255"/>
  <c r="BP60" i="257"/>
  <c r="BP60" i="258"/>
  <c r="BP62" i="268"/>
  <c r="BP61" i="252"/>
  <c r="BP61" i="258"/>
  <c r="BP61" i="259"/>
  <c r="BP61" i="251"/>
  <c r="BP60" i="251"/>
  <c r="BP62" i="292"/>
  <c r="BP62" i="265"/>
  <c r="BP60" i="252"/>
  <c r="BP62" i="290"/>
  <c r="BP71" i="252"/>
  <c r="BP71" i="254"/>
  <c r="BP73" i="292"/>
  <c r="BP73" i="288"/>
  <c r="BP97" i="267"/>
  <c r="BX86" i="267" s="1"/>
  <c r="BP73" i="285"/>
  <c r="BP73" i="270"/>
  <c r="BP50" i="256"/>
  <c r="BP49" i="254"/>
  <c r="BP49" i="256"/>
  <c r="BP49" i="259"/>
  <c r="BP39" i="251"/>
  <c r="BP40" i="279"/>
  <c r="BP97" i="279" s="1"/>
  <c r="BX86" i="279" s="1"/>
  <c r="BP40" i="298"/>
  <c r="BP40" i="275"/>
  <c r="BP40" i="288"/>
  <c r="BP40" i="274"/>
  <c r="BP97" i="274" s="1"/>
  <c r="BX86" i="274" s="1"/>
  <c r="BP40" i="271"/>
  <c r="BP40" i="273"/>
  <c r="BP40" i="262"/>
  <c r="BP40" i="286"/>
  <c r="BP73" i="274"/>
  <c r="BP73" i="293"/>
  <c r="BP73" i="265"/>
  <c r="BP73" i="271"/>
  <c r="BP73" i="262"/>
  <c r="BP73" i="286"/>
  <c r="BP73" i="269"/>
  <c r="BP73" i="263"/>
  <c r="BP73" i="294"/>
  <c r="BP73" i="289"/>
  <c r="BP72" i="251"/>
  <c r="BP72" i="258"/>
  <c r="BP72" i="259"/>
  <c r="BP71" i="256"/>
  <c r="BP71" i="259"/>
  <c r="BP28" i="258"/>
  <c r="BP28" i="259"/>
  <c r="BP28" i="252"/>
  <c r="BP29" i="277"/>
  <c r="BP29" i="262"/>
  <c r="BP29" i="272"/>
  <c r="BP29" i="291"/>
  <c r="BP27" i="251"/>
  <c r="BP27" i="253"/>
  <c r="BP27" i="252"/>
  <c r="BP27" i="255"/>
  <c r="BP27" i="257"/>
  <c r="BP27" i="258"/>
  <c r="BP17" i="252"/>
  <c r="BP17" i="259"/>
  <c r="BP16" i="251"/>
  <c r="BP16" i="255"/>
  <c r="BP16" i="257"/>
  <c r="BP16" i="252"/>
  <c r="BP91" i="259"/>
  <c r="BP91" i="255"/>
  <c r="BP91" i="258"/>
  <c r="BP91" i="251"/>
  <c r="BP92" i="251"/>
  <c r="BP97" i="261"/>
  <c r="BX86" i="261" s="1"/>
  <c r="BP92" i="253"/>
  <c r="BP92" i="254"/>
  <c r="BP92" i="255"/>
  <c r="BP92" i="257"/>
  <c r="BP92" i="259"/>
  <c r="BP81" i="258"/>
  <c r="BP81" i="259"/>
  <c r="BP70" i="258"/>
  <c r="BP70" i="259"/>
  <c r="BP69" i="253"/>
  <c r="BP69" i="255"/>
  <c r="BP69" i="257"/>
  <c r="BP69" i="251"/>
  <c r="BP97" i="275"/>
  <c r="BX86" i="275" s="1"/>
  <c r="BP80" i="254"/>
  <c r="BP80" i="256"/>
  <c r="BP80" i="259"/>
  <c r="BP48" i="253"/>
  <c r="BP48" i="254"/>
  <c r="BP48" i="255"/>
  <c r="BP48" i="256"/>
  <c r="BP48" i="257"/>
  <c r="BP59" i="254"/>
  <c r="BP59" i="255"/>
  <c r="BP59" i="251"/>
  <c r="BP58" i="251"/>
  <c r="BP58" i="254"/>
  <c r="BP58" i="256"/>
  <c r="BP58" i="259"/>
  <c r="BP47" i="252"/>
  <c r="BP47" i="253"/>
  <c r="BP47" i="255"/>
  <c r="BP47" i="257"/>
  <c r="BP36" i="253"/>
  <c r="BP36" i="255"/>
  <c r="BP36" i="257"/>
  <c r="BP36" i="258"/>
  <c r="BP36" i="251"/>
  <c r="BP36" i="252"/>
  <c r="BP37" i="253"/>
  <c r="BP37" i="254"/>
  <c r="BP37" i="255"/>
  <c r="BP37" i="256"/>
  <c r="BP37" i="257"/>
  <c r="BP37" i="251"/>
  <c r="BP26" i="252"/>
  <c r="BP26" i="251"/>
  <c r="BP26" i="258"/>
  <c r="BP26" i="259"/>
  <c r="BP15" i="258"/>
  <c r="BP15" i="253"/>
  <c r="BP15" i="254"/>
  <c r="BP15" i="255"/>
  <c r="BP15" i="256"/>
  <c r="BP15" i="257"/>
  <c r="S95" i="252"/>
  <c r="AA91" i="252" s="1"/>
  <c r="M95" i="252"/>
  <c r="Z89" i="252" s="1"/>
  <c r="U95" i="252"/>
  <c r="AB89" i="252" s="1"/>
  <c r="Q84" i="252"/>
  <c r="AA78" i="252" s="1"/>
  <c r="O84" i="252"/>
  <c r="Z80" i="252" s="1"/>
  <c r="W84" i="252"/>
  <c r="AB80" i="252" s="1"/>
  <c r="AL80" i="252" s="1"/>
  <c r="AW80" i="252" s="1"/>
  <c r="S73" i="252"/>
  <c r="AA69" i="252" s="1"/>
  <c r="AC69" i="252" s="1"/>
  <c r="T73" i="252"/>
  <c r="AA70" i="252" s="1"/>
  <c r="M73" i="252"/>
  <c r="Z67" i="252" s="1"/>
  <c r="M62" i="252"/>
  <c r="Z56" i="252" s="1"/>
  <c r="U62" i="252"/>
  <c r="AB56" i="252" s="1"/>
  <c r="AL56" i="252" s="1"/>
  <c r="AW56" i="252" s="1"/>
  <c r="N51" i="252"/>
  <c r="Z46" i="252" s="1"/>
  <c r="S40" i="252"/>
  <c r="AA36" i="252" s="1"/>
  <c r="P18" i="252"/>
  <c r="Z15" i="252" s="1"/>
  <c r="X18" i="252"/>
  <c r="AB15" i="252" s="1"/>
  <c r="AL15" i="252" s="1"/>
  <c r="AW15" i="252" s="1"/>
  <c r="BP25" i="252"/>
  <c r="BP25" i="253"/>
  <c r="BP25" i="257"/>
  <c r="O18" i="251"/>
  <c r="Z14" i="251" s="1"/>
  <c r="AF15" i="251" s="1"/>
  <c r="W18" i="251"/>
  <c r="AB14" i="251" s="1"/>
  <c r="AL14" i="251" s="1"/>
  <c r="AW14" i="251" s="1"/>
  <c r="S29" i="251"/>
  <c r="AA25" i="251" s="1"/>
  <c r="M51" i="251"/>
  <c r="Z45" i="251" s="1"/>
  <c r="P95" i="251"/>
  <c r="Z92" i="251" s="1"/>
  <c r="AJ92" i="251" s="1"/>
  <c r="M40" i="251"/>
  <c r="Z34" i="251" s="1"/>
  <c r="X40" i="251"/>
  <c r="AB37" i="251" s="1"/>
  <c r="AL37" i="251" s="1"/>
  <c r="AW37" i="251" s="1"/>
  <c r="H50" i="251"/>
  <c r="N62" i="251"/>
  <c r="Z57" i="251" s="1"/>
  <c r="AD57" i="251" s="1"/>
  <c r="H58" i="251"/>
  <c r="H61" i="251"/>
  <c r="AI58" i="251"/>
  <c r="X18" i="251"/>
  <c r="AB15" i="251" s="1"/>
  <c r="AL15" i="251" s="1"/>
  <c r="AW15" i="251" s="1"/>
  <c r="N40" i="251"/>
  <c r="Z35" i="251" s="1"/>
  <c r="Q62" i="251"/>
  <c r="AA56" i="251" s="1"/>
  <c r="T84" i="251"/>
  <c r="AA81" i="251" s="1"/>
  <c r="C92" i="251"/>
  <c r="C94" i="251"/>
  <c r="AI89" i="251"/>
  <c r="O51" i="252"/>
  <c r="Z47" i="252" s="1"/>
  <c r="U40" i="251"/>
  <c r="AB34" i="251" s="1"/>
  <c r="AL34" i="251" s="1"/>
  <c r="AW34" i="251" s="1"/>
  <c r="P40" i="251"/>
  <c r="Z37" i="251" s="1"/>
  <c r="U51" i="251"/>
  <c r="AB45" i="251" s="1"/>
  <c r="AL45" i="251" s="1"/>
  <c r="AW45" i="251" s="1"/>
  <c r="V62" i="251"/>
  <c r="AB57" i="251" s="1"/>
  <c r="AL57" i="251" s="1"/>
  <c r="AW57" i="251" s="1"/>
  <c r="X95" i="251"/>
  <c r="AB92" i="251" s="1"/>
  <c r="AL92" i="251" s="1"/>
  <c r="AW92" i="251" s="1"/>
  <c r="P18" i="251"/>
  <c r="Z15" i="251" s="1"/>
  <c r="T29" i="251"/>
  <c r="AA26" i="251" s="1"/>
  <c r="V40" i="251"/>
  <c r="AB35" i="251" s="1"/>
  <c r="AL35" i="251" s="1"/>
  <c r="AW35" i="251" s="1"/>
  <c r="H49" i="251"/>
  <c r="S62" i="251"/>
  <c r="AA58" i="251" s="1"/>
  <c r="Q95" i="251"/>
  <c r="AA89" i="251" s="1"/>
  <c r="H93" i="251"/>
  <c r="AI92" i="251"/>
  <c r="AI90" i="251"/>
  <c r="W51" i="252"/>
  <c r="AB47" i="252" s="1"/>
  <c r="AL47" i="252" s="1"/>
  <c r="AW47" i="252" s="1"/>
  <c r="N18" i="251"/>
  <c r="Z13" i="251" s="1"/>
  <c r="V18" i="251"/>
  <c r="AB13" i="251" s="1"/>
  <c r="AL13" i="251" s="1"/>
  <c r="AW13" i="251" s="1"/>
  <c r="S18" i="251"/>
  <c r="AA14" i="251" s="1"/>
  <c r="AI13" i="251"/>
  <c r="AT13" i="251" s="1"/>
  <c r="C15" i="251"/>
  <c r="AI15" i="251"/>
  <c r="AT15" i="251" s="1"/>
  <c r="O29" i="251"/>
  <c r="Z25" i="251" s="1"/>
  <c r="W29" i="251"/>
  <c r="AB25" i="251" s="1"/>
  <c r="AL25" i="251" s="1"/>
  <c r="AW25" i="251" s="1"/>
  <c r="C25" i="251"/>
  <c r="AI25" i="251"/>
  <c r="C27" i="251"/>
  <c r="Q40" i="251"/>
  <c r="AA34" i="251" s="1"/>
  <c r="T40" i="251"/>
  <c r="AA37" i="251" s="1"/>
  <c r="W40" i="251"/>
  <c r="AB36" i="251" s="1"/>
  <c r="AL36" i="251" s="1"/>
  <c r="AW36" i="251" s="1"/>
  <c r="Q51" i="251"/>
  <c r="AA45" i="251" s="1"/>
  <c r="W51" i="251"/>
  <c r="AB47" i="251" s="1"/>
  <c r="AL47" i="251" s="1"/>
  <c r="AW47" i="251" s="1"/>
  <c r="R62" i="251"/>
  <c r="AA57" i="251" s="1"/>
  <c r="T62" i="251"/>
  <c r="AA59" i="251" s="1"/>
  <c r="AK59" i="251" s="1"/>
  <c r="AI69" i="251"/>
  <c r="H72" i="251"/>
  <c r="H69" i="251"/>
  <c r="C93" i="251"/>
  <c r="M73" i="251"/>
  <c r="Z67" i="251" s="1"/>
  <c r="U73" i="251"/>
  <c r="AB67" i="251" s="1"/>
  <c r="AL67" i="251" s="1"/>
  <c r="AW67" i="251" s="1"/>
  <c r="O73" i="251"/>
  <c r="Z69" i="251" s="1"/>
  <c r="AJ69" i="251" s="1"/>
  <c r="W73" i="251"/>
  <c r="AB69" i="251" s="1"/>
  <c r="H81" i="251"/>
  <c r="M95" i="251"/>
  <c r="Z89" i="251" s="1"/>
  <c r="U95" i="251"/>
  <c r="AB89" i="251" s="1"/>
  <c r="AL89" i="251" s="1"/>
  <c r="AW89" i="251" s="1"/>
  <c r="R18" i="252"/>
  <c r="AA13" i="252" s="1"/>
  <c r="AK13" i="252" s="1"/>
  <c r="O18" i="252"/>
  <c r="Z14" i="252" s="1"/>
  <c r="W18" i="252"/>
  <c r="AB14" i="252" s="1"/>
  <c r="AL14" i="252" s="1"/>
  <c r="AW14" i="252" s="1"/>
  <c r="N29" i="252"/>
  <c r="Z24" i="252" s="1"/>
  <c r="V29" i="252"/>
  <c r="AB24" i="252" s="1"/>
  <c r="AL24" i="252" s="1"/>
  <c r="AW24" i="252" s="1"/>
  <c r="S29" i="252"/>
  <c r="AA25" i="252" s="1"/>
  <c r="R40" i="252"/>
  <c r="AA35" i="252" s="1"/>
  <c r="O40" i="252"/>
  <c r="Z36" i="252" s="1"/>
  <c r="W40" i="252"/>
  <c r="AB36" i="252" s="1"/>
  <c r="S51" i="252"/>
  <c r="AA47" i="252" s="1"/>
  <c r="BP46" i="252"/>
  <c r="R62" i="252"/>
  <c r="AA57" i="252" s="1"/>
  <c r="T62" i="252"/>
  <c r="AA59" i="252" s="1"/>
  <c r="R73" i="252"/>
  <c r="AA68" i="252" s="1"/>
  <c r="T84" i="252"/>
  <c r="AA81" i="252" s="1"/>
  <c r="P95" i="252"/>
  <c r="Z92" i="252" s="1"/>
  <c r="X95" i="252"/>
  <c r="AB92" i="252" s="1"/>
  <c r="AL92" i="252" s="1"/>
  <c r="AW92" i="252" s="1"/>
  <c r="T18" i="253"/>
  <c r="AA15" i="253" s="1"/>
  <c r="P29" i="253"/>
  <c r="Z26" i="253" s="1"/>
  <c r="X29" i="253"/>
  <c r="AB26" i="253" s="1"/>
  <c r="AL26" i="253" s="1"/>
  <c r="AW26" i="253" s="1"/>
  <c r="BP34" i="253"/>
  <c r="T40" i="253"/>
  <c r="AA37" i="253" s="1"/>
  <c r="M51" i="253"/>
  <c r="Z45" i="253" s="1"/>
  <c r="U51" i="253"/>
  <c r="AB45" i="253" s="1"/>
  <c r="AL45" i="253" s="1"/>
  <c r="AW45" i="253" s="1"/>
  <c r="Q62" i="253"/>
  <c r="AA56" i="253" s="1"/>
  <c r="S62" i="253"/>
  <c r="AA58" i="253" s="1"/>
  <c r="R73" i="253"/>
  <c r="AA68" i="253" s="1"/>
  <c r="T84" i="253"/>
  <c r="AA81" i="253" s="1"/>
  <c r="P95" i="253"/>
  <c r="Z92" i="253" s="1"/>
  <c r="AF91" i="253" s="1"/>
  <c r="X95" i="253"/>
  <c r="AB92" i="253" s="1"/>
  <c r="AL92" i="253" s="1"/>
  <c r="AW92" i="253" s="1"/>
  <c r="T18" i="254"/>
  <c r="AA15" i="254" s="1"/>
  <c r="P29" i="254"/>
  <c r="Z26" i="254" s="1"/>
  <c r="X29" i="254"/>
  <c r="AB26" i="254" s="1"/>
  <c r="T40" i="254"/>
  <c r="AA37" i="254" s="1"/>
  <c r="M51" i="254"/>
  <c r="Z45" i="254" s="1"/>
  <c r="U51" i="254"/>
  <c r="AB45" i="254" s="1"/>
  <c r="AL45" i="254" s="1"/>
  <c r="AW45" i="254" s="1"/>
  <c r="Q62" i="254"/>
  <c r="AA56" i="254" s="1"/>
  <c r="S62" i="254"/>
  <c r="AA58" i="254" s="1"/>
  <c r="R73" i="254"/>
  <c r="AA68" i="254" s="1"/>
  <c r="T84" i="254"/>
  <c r="AA81" i="254" s="1"/>
  <c r="P95" i="254"/>
  <c r="Z92" i="254" s="1"/>
  <c r="AJ92" i="254" s="1"/>
  <c r="X95" i="254"/>
  <c r="AB92" i="254" s="1"/>
  <c r="AL92" i="254" s="1"/>
  <c r="AW92" i="254" s="1"/>
  <c r="T18" i="255"/>
  <c r="AA15" i="255" s="1"/>
  <c r="BP14" i="255"/>
  <c r="T40" i="255"/>
  <c r="AA37" i="255" s="1"/>
  <c r="U51" i="255"/>
  <c r="AB45" i="255" s="1"/>
  <c r="AL45" i="255" s="1"/>
  <c r="AW45" i="255" s="1"/>
  <c r="BP56" i="255"/>
  <c r="S62" i="255"/>
  <c r="AA58" i="255" s="1"/>
  <c r="T84" i="255"/>
  <c r="AA81" i="255" s="1"/>
  <c r="AK81" i="255" s="1"/>
  <c r="T18" i="256"/>
  <c r="AA15" i="256" s="1"/>
  <c r="P29" i="256"/>
  <c r="Z26" i="256" s="1"/>
  <c r="X29" i="256"/>
  <c r="AB26" i="256" s="1"/>
  <c r="AL26" i="256" s="1"/>
  <c r="AW26" i="256" s="1"/>
  <c r="T40" i="256"/>
  <c r="AA37" i="256" s="1"/>
  <c r="M51" i="256"/>
  <c r="Z45" i="256" s="1"/>
  <c r="U51" i="256"/>
  <c r="AB45" i="256" s="1"/>
  <c r="AL45" i="256" s="1"/>
  <c r="AW45" i="256" s="1"/>
  <c r="Q62" i="256"/>
  <c r="AA56" i="256" s="1"/>
  <c r="AP66" i="256"/>
  <c r="BP68" i="256"/>
  <c r="S84" i="256"/>
  <c r="AA80" i="256" s="1"/>
  <c r="O95" i="256"/>
  <c r="Z91" i="256" s="1"/>
  <c r="W95" i="256"/>
  <c r="AB91" i="256" s="1"/>
  <c r="S18" i="257"/>
  <c r="AA14" i="257" s="1"/>
  <c r="O29" i="257"/>
  <c r="Z25" i="257" s="1"/>
  <c r="W29" i="257"/>
  <c r="AB25" i="257" s="1"/>
  <c r="AL25" i="257" s="1"/>
  <c r="AW25" i="257" s="1"/>
  <c r="S40" i="257"/>
  <c r="AA36" i="257" s="1"/>
  <c r="AK36" i="257" s="1"/>
  <c r="N62" i="257"/>
  <c r="Z57" i="257" s="1"/>
  <c r="V62" i="257"/>
  <c r="AB57" i="257" s="1"/>
  <c r="AL57" i="257" s="1"/>
  <c r="AW57" i="257" s="1"/>
  <c r="S84" i="257"/>
  <c r="AA80" i="257" s="1"/>
  <c r="O95" i="257"/>
  <c r="Z91" i="257" s="1"/>
  <c r="AF92" i="257" s="1"/>
  <c r="W95" i="257"/>
  <c r="AB91" i="257" s="1"/>
  <c r="AL91" i="257" s="1"/>
  <c r="AW91" i="257" s="1"/>
  <c r="N18" i="258"/>
  <c r="Z13" i="258" s="1"/>
  <c r="V18" i="258"/>
  <c r="AB13" i="258" s="1"/>
  <c r="AL13" i="258" s="1"/>
  <c r="AW13" i="258" s="1"/>
  <c r="S18" i="258"/>
  <c r="AA14" i="258" s="1"/>
  <c r="BP13" i="258"/>
  <c r="O29" i="258"/>
  <c r="Z25" i="258" s="1"/>
  <c r="W29" i="258"/>
  <c r="AB25" i="258" s="1"/>
  <c r="AL25" i="258" s="1"/>
  <c r="AW25" i="258" s="1"/>
  <c r="S40" i="258"/>
  <c r="AA36" i="258" s="1"/>
  <c r="O51" i="258"/>
  <c r="Z47" i="258" s="1"/>
  <c r="W51" i="258"/>
  <c r="AB47" i="258" s="1"/>
  <c r="AL47" i="258" s="1"/>
  <c r="AW47" i="258" s="1"/>
  <c r="N62" i="258"/>
  <c r="Z57" i="258" s="1"/>
  <c r="V62" i="258"/>
  <c r="AB57" i="258" s="1"/>
  <c r="AL57" i="258" s="1"/>
  <c r="AW57" i="258" s="1"/>
  <c r="P62" i="258"/>
  <c r="Z59" i="258" s="1"/>
  <c r="X62" i="258"/>
  <c r="AB59" i="258" s="1"/>
  <c r="AL59" i="258" s="1"/>
  <c r="AW59" i="258" s="1"/>
  <c r="S84" i="258"/>
  <c r="AA80" i="258" s="1"/>
  <c r="O95" i="258"/>
  <c r="Z91" i="258" s="1"/>
  <c r="AF91" i="258" s="1"/>
  <c r="W95" i="258"/>
  <c r="AB91" i="258" s="1"/>
  <c r="AL91" i="258" s="1"/>
  <c r="AW91" i="258" s="1"/>
  <c r="S18" i="259"/>
  <c r="AA14" i="259" s="1"/>
  <c r="O29" i="259"/>
  <c r="Z25" i="259" s="1"/>
  <c r="W29" i="259"/>
  <c r="AB25" i="259" s="1"/>
  <c r="S40" i="259"/>
  <c r="AA36" i="259" s="1"/>
  <c r="N62" i="259"/>
  <c r="Z57" i="259" s="1"/>
  <c r="V62" i="259"/>
  <c r="AB57" i="259" s="1"/>
  <c r="AL57" i="259" s="1"/>
  <c r="AW57" i="259" s="1"/>
  <c r="S84" i="259"/>
  <c r="AA80" i="259" s="1"/>
  <c r="AC80" i="259" s="1"/>
  <c r="Q95" i="259"/>
  <c r="AA89" i="259" s="1"/>
  <c r="T95" i="259"/>
  <c r="AA92" i="259" s="1"/>
  <c r="AT47" i="292"/>
  <c r="AP44" i="292"/>
  <c r="AT35" i="292"/>
  <c r="AO33" i="292"/>
  <c r="AT48" i="291"/>
  <c r="AQ44" i="291"/>
  <c r="AT25" i="292"/>
  <c r="AP22" i="292"/>
  <c r="AT35" i="290"/>
  <c r="AO33" i="290"/>
  <c r="AT47" i="290"/>
  <c r="AP44" i="290"/>
  <c r="AT37" i="292"/>
  <c r="AQ33" i="292"/>
  <c r="AT37" i="290"/>
  <c r="AQ33" i="290"/>
  <c r="AT25" i="271"/>
  <c r="AP22" i="271"/>
  <c r="AT23" i="290"/>
  <c r="AN22" i="290"/>
  <c r="N62" i="252"/>
  <c r="Z57" i="252" s="1"/>
  <c r="AJ57" i="252" s="1"/>
  <c r="V62" i="252"/>
  <c r="AB57" i="252" s="1"/>
  <c r="AL57" i="252" s="1"/>
  <c r="AW57" i="252" s="1"/>
  <c r="P62" i="252"/>
  <c r="Z59" i="252" s="1"/>
  <c r="X62" i="252"/>
  <c r="AB59" i="252" s="1"/>
  <c r="AL59" i="252" s="1"/>
  <c r="AW59" i="252" s="1"/>
  <c r="N73" i="252"/>
  <c r="Z68" i="252" s="1"/>
  <c r="AJ68" i="252" s="1"/>
  <c r="V73" i="252"/>
  <c r="AB68" i="252" s="1"/>
  <c r="AL68" i="252" s="1"/>
  <c r="AW68" i="252" s="1"/>
  <c r="P84" i="252"/>
  <c r="Z81" i="252" s="1"/>
  <c r="X84" i="252"/>
  <c r="AB81" i="252" s="1"/>
  <c r="AL81" i="252" s="1"/>
  <c r="AW81" i="252" s="1"/>
  <c r="T95" i="252"/>
  <c r="AA92" i="252" s="1"/>
  <c r="AK92" i="252" s="1"/>
  <c r="P18" i="253"/>
  <c r="Z15" i="253" s="1"/>
  <c r="X18" i="253"/>
  <c r="AB15" i="253" s="1"/>
  <c r="AL15" i="253" s="1"/>
  <c r="AW15" i="253" s="1"/>
  <c r="T29" i="253"/>
  <c r="AA26" i="253" s="1"/>
  <c r="AK26" i="253" s="1"/>
  <c r="P40" i="253"/>
  <c r="Z37" i="253" s="1"/>
  <c r="AD37" i="253" s="1"/>
  <c r="X40" i="253"/>
  <c r="AB37" i="253" s="1"/>
  <c r="AL37" i="253" s="1"/>
  <c r="AW37" i="253" s="1"/>
  <c r="Q51" i="253"/>
  <c r="AA45" i="253" s="1"/>
  <c r="M62" i="253"/>
  <c r="Z56" i="253" s="1"/>
  <c r="U62" i="253"/>
  <c r="AB56" i="253" s="1"/>
  <c r="AL56" i="253" s="1"/>
  <c r="AW56" i="253" s="1"/>
  <c r="O62" i="253"/>
  <c r="Z58" i="253" s="1"/>
  <c r="W62" i="253"/>
  <c r="AB58" i="253" s="1"/>
  <c r="AL58" i="253" s="1"/>
  <c r="AW58" i="253" s="1"/>
  <c r="N73" i="253"/>
  <c r="Z68" i="253" s="1"/>
  <c r="V73" i="253"/>
  <c r="AB68" i="253" s="1"/>
  <c r="AL68" i="253" s="1"/>
  <c r="AW68" i="253" s="1"/>
  <c r="P84" i="253"/>
  <c r="Z81" i="253" s="1"/>
  <c r="X84" i="253"/>
  <c r="AB81" i="253" s="1"/>
  <c r="AL81" i="253" s="1"/>
  <c r="AW81" i="253" s="1"/>
  <c r="T95" i="253"/>
  <c r="AA92" i="253" s="1"/>
  <c r="AK92" i="253" s="1"/>
  <c r="P18" i="254"/>
  <c r="Z15" i="254" s="1"/>
  <c r="AF13" i="254" s="1"/>
  <c r="X18" i="254"/>
  <c r="AB15" i="254" s="1"/>
  <c r="AL15" i="254" s="1"/>
  <c r="AW15" i="254" s="1"/>
  <c r="T29" i="254"/>
  <c r="AA26" i="254" s="1"/>
  <c r="P40" i="254"/>
  <c r="Z37" i="254" s="1"/>
  <c r="X40" i="254"/>
  <c r="AB37" i="254" s="1"/>
  <c r="AL37" i="254" s="1"/>
  <c r="AW37" i="254" s="1"/>
  <c r="Q51" i="254"/>
  <c r="AA45" i="254" s="1"/>
  <c r="M62" i="254"/>
  <c r="Z56" i="254" s="1"/>
  <c r="U62" i="254"/>
  <c r="AB56" i="254" s="1"/>
  <c r="AL56" i="254" s="1"/>
  <c r="AW56" i="254" s="1"/>
  <c r="O62" i="254"/>
  <c r="Z58" i="254" s="1"/>
  <c r="AF59" i="254" s="1"/>
  <c r="W62" i="254"/>
  <c r="AB58" i="254" s="1"/>
  <c r="AL58" i="254" s="1"/>
  <c r="AW58" i="254" s="1"/>
  <c r="N73" i="254"/>
  <c r="Z68" i="254" s="1"/>
  <c r="V73" i="254"/>
  <c r="AB68" i="254" s="1"/>
  <c r="P84" i="254"/>
  <c r="Z81" i="254" s="1"/>
  <c r="AD81" i="254" s="1"/>
  <c r="X84" i="254"/>
  <c r="AB81" i="254" s="1"/>
  <c r="AL81" i="254" s="1"/>
  <c r="AW81" i="254" s="1"/>
  <c r="BP89" i="254"/>
  <c r="T95" i="254"/>
  <c r="AA92" i="254" s="1"/>
  <c r="AC92" i="254" s="1"/>
  <c r="BP23" i="255"/>
  <c r="BP29" i="255" s="1"/>
  <c r="T29" i="255"/>
  <c r="AA26" i="255" s="1"/>
  <c r="U62" i="255"/>
  <c r="AB56" i="255" s="1"/>
  <c r="AL56" i="255" s="1"/>
  <c r="AW56" i="255" s="1"/>
  <c r="V73" i="255"/>
  <c r="AB68" i="255" s="1"/>
  <c r="AL68" i="255" s="1"/>
  <c r="AW68" i="255" s="1"/>
  <c r="T95" i="255"/>
  <c r="AA92" i="255" s="1"/>
  <c r="AK92" i="255" s="1"/>
  <c r="P18" i="256"/>
  <c r="Z15" i="256" s="1"/>
  <c r="X18" i="256"/>
  <c r="AB15" i="256" s="1"/>
  <c r="AL15" i="256" s="1"/>
  <c r="AW15" i="256" s="1"/>
  <c r="T29" i="256"/>
  <c r="AA26" i="256" s="1"/>
  <c r="P40" i="256"/>
  <c r="Z37" i="256" s="1"/>
  <c r="AD37" i="256" s="1"/>
  <c r="X40" i="256"/>
  <c r="AB37" i="256" s="1"/>
  <c r="AL37" i="256" s="1"/>
  <c r="AW37" i="256" s="1"/>
  <c r="Q51" i="256"/>
  <c r="AA45" i="256" s="1"/>
  <c r="M62" i="256"/>
  <c r="Z56" i="256" s="1"/>
  <c r="U62" i="256"/>
  <c r="AB56" i="256" s="1"/>
  <c r="AL56" i="256" s="1"/>
  <c r="AW56" i="256" s="1"/>
  <c r="W62" i="256"/>
  <c r="AB58" i="256" s="1"/>
  <c r="AL58" i="256" s="1"/>
  <c r="AW58" i="256" s="1"/>
  <c r="O73" i="256"/>
  <c r="Z69" i="256" s="1"/>
  <c r="W73" i="256"/>
  <c r="AB69" i="256" s="1"/>
  <c r="AL69" i="256" s="1"/>
  <c r="AW69" i="256" s="1"/>
  <c r="O84" i="256"/>
  <c r="Z80" i="256" s="1"/>
  <c r="AF80" i="256" s="1"/>
  <c r="W84" i="256"/>
  <c r="AB80" i="256" s="1"/>
  <c r="AL80" i="256" s="1"/>
  <c r="AW80" i="256" s="1"/>
  <c r="S95" i="256"/>
  <c r="AA91" i="256" s="1"/>
  <c r="BP90" i="256"/>
  <c r="O18" i="257"/>
  <c r="Z14" i="257" s="1"/>
  <c r="AE13" i="257" s="1"/>
  <c r="W18" i="257"/>
  <c r="AB14" i="257" s="1"/>
  <c r="AL14" i="257" s="1"/>
  <c r="AW14" i="257" s="1"/>
  <c r="S29" i="257"/>
  <c r="AA25" i="257" s="1"/>
  <c r="O40" i="257"/>
  <c r="Z36" i="257" s="1"/>
  <c r="W40" i="257"/>
  <c r="AB36" i="257" s="1"/>
  <c r="AL36" i="257" s="1"/>
  <c r="AW36" i="257" s="1"/>
  <c r="S51" i="257"/>
  <c r="AA47" i="257" s="1"/>
  <c r="R62" i="257"/>
  <c r="AA57" i="257" s="1"/>
  <c r="T62" i="257"/>
  <c r="AA59" i="257" s="1"/>
  <c r="O73" i="257"/>
  <c r="Z69" i="257" s="1"/>
  <c r="AE69" i="257" s="1"/>
  <c r="W73" i="257"/>
  <c r="AB69" i="257" s="1"/>
  <c r="AL69" i="257" s="1"/>
  <c r="AW69" i="257" s="1"/>
  <c r="S29" i="258"/>
  <c r="AA25" i="258" s="1"/>
  <c r="O40" i="258"/>
  <c r="Z36" i="258" s="1"/>
  <c r="W40" i="258"/>
  <c r="AB36" i="258" s="1"/>
  <c r="AL36" i="258" s="1"/>
  <c r="AW36" i="258" s="1"/>
  <c r="S51" i="258"/>
  <c r="AA47" i="258" s="1"/>
  <c r="BP46" i="258"/>
  <c r="R62" i="258"/>
  <c r="AA57" i="258" s="1"/>
  <c r="AK57" i="258" s="1"/>
  <c r="T62" i="258"/>
  <c r="AA59" i="258" s="1"/>
  <c r="AK59" i="258" s="1"/>
  <c r="O73" i="258"/>
  <c r="Z69" i="258" s="1"/>
  <c r="W73" i="258"/>
  <c r="AB69" i="258" s="1"/>
  <c r="AL69" i="258" s="1"/>
  <c r="AW69" i="258" s="1"/>
  <c r="S51" i="259"/>
  <c r="AA47" i="259" s="1"/>
  <c r="R62" i="259"/>
  <c r="AA57" i="259" s="1"/>
  <c r="AK57" i="259" s="1"/>
  <c r="T62" i="259"/>
  <c r="AA59" i="259" s="1"/>
  <c r="W73" i="259"/>
  <c r="AB69" i="259" s="1"/>
  <c r="AL69" i="259" s="1"/>
  <c r="AW69" i="259" s="1"/>
  <c r="H94" i="259"/>
  <c r="CQ32" i="292"/>
  <c r="AO11" i="290"/>
  <c r="AT13" i="290"/>
  <c r="AT67" i="290"/>
  <c r="AN66" i="290"/>
  <c r="AT24" i="261"/>
  <c r="AO22" i="261"/>
  <c r="P84" i="251"/>
  <c r="Z81" i="251" s="1"/>
  <c r="X84" i="251"/>
  <c r="AB81" i="251" s="1"/>
  <c r="AL81" i="251" s="1"/>
  <c r="AW81" i="251" s="1"/>
  <c r="Q18" i="252"/>
  <c r="AA12" i="252" s="1"/>
  <c r="T18" i="252"/>
  <c r="AA15" i="252" s="1"/>
  <c r="M29" i="252"/>
  <c r="Z23" i="252" s="1"/>
  <c r="U29" i="252"/>
  <c r="AB23" i="252" s="1"/>
  <c r="AL23" i="252" s="1"/>
  <c r="AW23" i="252" s="1"/>
  <c r="P29" i="252"/>
  <c r="Z26" i="252" s="1"/>
  <c r="X29" i="252"/>
  <c r="AB26" i="252" s="1"/>
  <c r="AL26" i="252" s="1"/>
  <c r="AW26" i="252" s="1"/>
  <c r="Q40" i="252"/>
  <c r="AA34" i="252" s="1"/>
  <c r="BP34" i="252"/>
  <c r="T40" i="252"/>
  <c r="AA37" i="252" s="1"/>
  <c r="P51" i="252"/>
  <c r="Z48" i="252" s="1"/>
  <c r="X51" i="252"/>
  <c r="AB48" i="252" s="1"/>
  <c r="AL48" i="252" s="1"/>
  <c r="AW48" i="252" s="1"/>
  <c r="Q62" i="252"/>
  <c r="AA56" i="252" s="1"/>
  <c r="AC56" i="252" s="1"/>
  <c r="BP57" i="252"/>
  <c r="Q73" i="252"/>
  <c r="AA67" i="252" s="1"/>
  <c r="BP68" i="252"/>
  <c r="N84" i="252"/>
  <c r="Z79" i="252" s="1"/>
  <c r="AF79" i="252" s="1"/>
  <c r="V84" i="252"/>
  <c r="AB79" i="252" s="1"/>
  <c r="AL79" i="252" s="1"/>
  <c r="AW79" i="252" s="1"/>
  <c r="S84" i="252"/>
  <c r="AA80" i="252" s="1"/>
  <c r="AK80" i="252" s="1"/>
  <c r="R95" i="252"/>
  <c r="AA90" i="252" s="1"/>
  <c r="O95" i="252"/>
  <c r="Z91" i="252" s="1"/>
  <c r="AE89" i="252" s="1"/>
  <c r="W95" i="252"/>
  <c r="AB91" i="252" s="1"/>
  <c r="AL91" i="252" s="1"/>
  <c r="AW91" i="252" s="1"/>
  <c r="N18" i="253"/>
  <c r="Z13" i="253" s="1"/>
  <c r="V18" i="253"/>
  <c r="AB13" i="253" s="1"/>
  <c r="AL13" i="253" s="1"/>
  <c r="AW13" i="253" s="1"/>
  <c r="S18" i="253"/>
  <c r="AA14" i="253" s="1"/>
  <c r="AC14" i="253" s="1"/>
  <c r="BP13" i="253"/>
  <c r="R29" i="253"/>
  <c r="AA24" i="253" s="1"/>
  <c r="AC24" i="253" s="1"/>
  <c r="O29" i="253"/>
  <c r="Z25" i="253" s="1"/>
  <c r="W29" i="253"/>
  <c r="AB25" i="253" s="1"/>
  <c r="AL25" i="253" s="1"/>
  <c r="AW25" i="253" s="1"/>
  <c r="N40" i="253"/>
  <c r="Z35" i="253" s="1"/>
  <c r="V40" i="253"/>
  <c r="AB35" i="253" s="1"/>
  <c r="AL35" i="253" s="1"/>
  <c r="AW35" i="253" s="1"/>
  <c r="S40" i="253"/>
  <c r="AA36" i="253" s="1"/>
  <c r="O51" i="253"/>
  <c r="Z47" i="253" s="1"/>
  <c r="AD47" i="253" s="1"/>
  <c r="W51" i="253"/>
  <c r="AB47" i="253" s="1"/>
  <c r="AL47" i="253" s="1"/>
  <c r="AW47" i="253" s="1"/>
  <c r="Q73" i="253"/>
  <c r="AA67" i="253" s="1"/>
  <c r="N84" i="253"/>
  <c r="Z79" i="253" s="1"/>
  <c r="V84" i="253"/>
  <c r="AB79" i="253" s="1"/>
  <c r="AL79" i="253" s="1"/>
  <c r="AW79" i="253" s="1"/>
  <c r="S84" i="253"/>
  <c r="AA80" i="253" s="1"/>
  <c r="R95" i="253"/>
  <c r="AA90" i="253" s="1"/>
  <c r="AC90" i="253" s="1"/>
  <c r="O95" i="253"/>
  <c r="Z91" i="253" s="1"/>
  <c r="W95" i="253"/>
  <c r="AB91" i="253" s="1"/>
  <c r="AL91" i="253" s="1"/>
  <c r="AW91" i="253" s="1"/>
  <c r="N18" i="254"/>
  <c r="Z13" i="254" s="1"/>
  <c r="V18" i="254"/>
  <c r="AB13" i="254" s="1"/>
  <c r="S18" i="254"/>
  <c r="AA14" i="254" s="1"/>
  <c r="BP13" i="254"/>
  <c r="O29" i="254"/>
  <c r="Z25" i="254" s="1"/>
  <c r="W29" i="254"/>
  <c r="AB25" i="254" s="1"/>
  <c r="N40" i="254"/>
  <c r="Z35" i="254" s="1"/>
  <c r="V40" i="254"/>
  <c r="AB35" i="254" s="1"/>
  <c r="AL35" i="254" s="1"/>
  <c r="AW35" i="254" s="1"/>
  <c r="S40" i="254"/>
  <c r="AA36" i="254" s="1"/>
  <c r="O51" i="254"/>
  <c r="Z47" i="254" s="1"/>
  <c r="W51" i="254"/>
  <c r="AB47" i="254" s="1"/>
  <c r="AL47" i="254" s="1"/>
  <c r="AW47" i="254" s="1"/>
  <c r="Q73" i="254"/>
  <c r="AA67" i="254" s="1"/>
  <c r="AK67" i="254" s="1"/>
  <c r="N84" i="254"/>
  <c r="Z79" i="254" s="1"/>
  <c r="V84" i="254"/>
  <c r="AB79" i="254" s="1"/>
  <c r="AL79" i="254" s="1"/>
  <c r="AW79" i="254" s="1"/>
  <c r="S84" i="254"/>
  <c r="AA80" i="254" s="1"/>
  <c r="R95" i="254"/>
  <c r="AA90" i="254" s="1"/>
  <c r="O95" i="254"/>
  <c r="Z91" i="254" s="1"/>
  <c r="W95" i="254"/>
  <c r="AB91" i="254" s="1"/>
  <c r="N18" i="255"/>
  <c r="Z13" i="255" s="1"/>
  <c r="V18" i="255"/>
  <c r="AB13" i="255" s="1"/>
  <c r="AL13" i="255" s="1"/>
  <c r="AW13" i="255" s="1"/>
  <c r="S18" i="255"/>
  <c r="AA14" i="255" s="1"/>
  <c r="R29" i="255"/>
  <c r="AA24" i="255" s="1"/>
  <c r="AK24" i="255" s="1"/>
  <c r="O29" i="255"/>
  <c r="Z25" i="255" s="1"/>
  <c r="W29" i="255"/>
  <c r="AB25" i="255" s="1"/>
  <c r="AL25" i="255" s="1"/>
  <c r="AW25" i="255" s="1"/>
  <c r="N40" i="255"/>
  <c r="Z35" i="255" s="1"/>
  <c r="V40" i="255"/>
  <c r="AB35" i="255" s="1"/>
  <c r="AL35" i="255" s="1"/>
  <c r="AW35" i="255" s="1"/>
  <c r="S40" i="255"/>
  <c r="AA36" i="255" s="1"/>
  <c r="O51" i="255"/>
  <c r="Z47" i="255" s="1"/>
  <c r="AJ47" i="255" s="1"/>
  <c r="W51" i="255"/>
  <c r="AB47" i="255" s="1"/>
  <c r="AL47" i="255" s="1"/>
  <c r="AW47" i="255" s="1"/>
  <c r="Q73" i="255"/>
  <c r="AA67" i="255" s="1"/>
  <c r="AK67" i="255" s="1"/>
  <c r="N84" i="255"/>
  <c r="Z79" i="255" s="1"/>
  <c r="V84" i="255"/>
  <c r="AB79" i="255" s="1"/>
  <c r="AL79" i="255" s="1"/>
  <c r="AW79" i="255" s="1"/>
  <c r="S84" i="255"/>
  <c r="AA80" i="255" s="1"/>
  <c r="R95" i="255"/>
  <c r="AA90" i="255" s="1"/>
  <c r="O95" i="255"/>
  <c r="Z91" i="255" s="1"/>
  <c r="W95" i="255"/>
  <c r="AB91" i="255" s="1"/>
  <c r="AL91" i="255" s="1"/>
  <c r="AW91" i="255" s="1"/>
  <c r="N18" i="256"/>
  <c r="Z13" i="256" s="1"/>
  <c r="V18" i="256"/>
  <c r="AB13" i="256" s="1"/>
  <c r="S18" i="256"/>
  <c r="AA14" i="256" s="1"/>
  <c r="R29" i="256"/>
  <c r="AA24" i="256" s="1"/>
  <c r="AK24" i="256" s="1"/>
  <c r="O29" i="256"/>
  <c r="Z25" i="256" s="1"/>
  <c r="W29" i="256"/>
  <c r="AB25" i="256" s="1"/>
  <c r="N40" i="256"/>
  <c r="Z35" i="256" s="1"/>
  <c r="V40" i="256"/>
  <c r="AB35" i="256" s="1"/>
  <c r="AL35" i="256" s="1"/>
  <c r="AW35" i="256" s="1"/>
  <c r="S40" i="256"/>
  <c r="AA36" i="256" s="1"/>
  <c r="O51" i="256"/>
  <c r="Z47" i="256" s="1"/>
  <c r="W51" i="256"/>
  <c r="AB47" i="256" s="1"/>
  <c r="AL47" i="256" s="1"/>
  <c r="AW47" i="256" s="1"/>
  <c r="P73" i="256"/>
  <c r="Z70" i="256" s="1"/>
  <c r="AE70" i="256" s="1"/>
  <c r="X73" i="256"/>
  <c r="AB70" i="256" s="1"/>
  <c r="AL70" i="256" s="1"/>
  <c r="AW70" i="256" s="1"/>
  <c r="M84" i="256"/>
  <c r="Z78" i="256" s="1"/>
  <c r="U84" i="256"/>
  <c r="AB78" i="256" s="1"/>
  <c r="AL78" i="256" s="1"/>
  <c r="AW78" i="256" s="1"/>
  <c r="P84" i="256"/>
  <c r="Z81" i="256" s="1"/>
  <c r="AF81" i="256" s="1"/>
  <c r="X84" i="256"/>
  <c r="AB81" i="256" s="1"/>
  <c r="AL81" i="256" s="1"/>
  <c r="AW81" i="256" s="1"/>
  <c r="Q95" i="256"/>
  <c r="AA89" i="256" s="1"/>
  <c r="BP89" i="256"/>
  <c r="T95" i="256"/>
  <c r="AA92" i="256" s="1"/>
  <c r="AK92" i="256" s="1"/>
  <c r="M18" i="257"/>
  <c r="Z12" i="257" s="1"/>
  <c r="U18" i="257"/>
  <c r="AB12" i="257" s="1"/>
  <c r="AL12" i="257" s="1"/>
  <c r="AW12" i="257" s="1"/>
  <c r="P18" i="257"/>
  <c r="Z15" i="257" s="1"/>
  <c r="X18" i="257"/>
  <c r="AB15" i="257" s="1"/>
  <c r="AL15" i="257" s="1"/>
  <c r="AW15" i="257" s="1"/>
  <c r="Q29" i="257"/>
  <c r="AA23" i="257" s="1"/>
  <c r="T29" i="257"/>
  <c r="AA26" i="257" s="1"/>
  <c r="AK26" i="257" s="1"/>
  <c r="M40" i="257"/>
  <c r="Z34" i="257" s="1"/>
  <c r="U40" i="257"/>
  <c r="AB34" i="257" s="1"/>
  <c r="AL34" i="257" s="1"/>
  <c r="AW34" i="257" s="1"/>
  <c r="P40" i="257"/>
  <c r="Z37" i="257" s="1"/>
  <c r="X40" i="257"/>
  <c r="AB37" i="257" s="1"/>
  <c r="AL37" i="257" s="1"/>
  <c r="AW37" i="257" s="1"/>
  <c r="T51" i="257"/>
  <c r="AA48" i="257" s="1"/>
  <c r="M62" i="257"/>
  <c r="Z56" i="257" s="1"/>
  <c r="AD57" i="257" s="1"/>
  <c r="U62" i="257"/>
  <c r="AB56" i="257" s="1"/>
  <c r="AL56" i="257" s="1"/>
  <c r="AW56" i="257" s="1"/>
  <c r="P73" i="257"/>
  <c r="Z70" i="257" s="1"/>
  <c r="X73" i="257"/>
  <c r="AB70" i="257" s="1"/>
  <c r="AL70" i="257" s="1"/>
  <c r="AW70" i="257" s="1"/>
  <c r="M84" i="257"/>
  <c r="Z78" i="257" s="1"/>
  <c r="AD79" i="257" s="1"/>
  <c r="U84" i="257"/>
  <c r="AB78" i="257" s="1"/>
  <c r="AL78" i="257" s="1"/>
  <c r="AW78" i="257" s="1"/>
  <c r="P84" i="257"/>
  <c r="Z81" i="257" s="1"/>
  <c r="X84" i="257"/>
  <c r="AB81" i="257" s="1"/>
  <c r="AL81" i="257" s="1"/>
  <c r="AW81" i="257" s="1"/>
  <c r="Q95" i="257"/>
  <c r="AA89" i="257" s="1"/>
  <c r="AC89" i="257" s="1"/>
  <c r="T95" i="257"/>
  <c r="AA92" i="257" s="1"/>
  <c r="M18" i="258"/>
  <c r="Z12" i="258" s="1"/>
  <c r="U18" i="258"/>
  <c r="AB12" i="258" s="1"/>
  <c r="AL12" i="258" s="1"/>
  <c r="AW12" i="258" s="1"/>
  <c r="P18" i="258"/>
  <c r="Z15" i="258" s="1"/>
  <c r="AF14" i="258" s="1"/>
  <c r="X18" i="258"/>
  <c r="AB15" i="258" s="1"/>
  <c r="AL15" i="258" s="1"/>
  <c r="AW15" i="258" s="1"/>
  <c r="Q29" i="258"/>
  <c r="AA23" i="258" s="1"/>
  <c r="AK23" i="258" s="1"/>
  <c r="T29" i="258"/>
  <c r="AA26" i="258" s="1"/>
  <c r="M40" i="258"/>
  <c r="Z34" i="258" s="1"/>
  <c r="AD35" i="258" s="1"/>
  <c r="U40" i="258"/>
  <c r="AB34" i="258" s="1"/>
  <c r="AL34" i="258" s="1"/>
  <c r="AW34" i="258" s="1"/>
  <c r="P40" i="258"/>
  <c r="Z37" i="258" s="1"/>
  <c r="X40" i="258"/>
  <c r="AB37" i="258" s="1"/>
  <c r="AL37" i="258" s="1"/>
  <c r="AW37" i="258" s="1"/>
  <c r="T51" i="258"/>
  <c r="AA48" i="258" s="1"/>
  <c r="AK48" i="258" s="1"/>
  <c r="M62" i="258"/>
  <c r="Z56" i="258" s="1"/>
  <c r="U62" i="258"/>
  <c r="AB56" i="258" s="1"/>
  <c r="P73" i="258"/>
  <c r="Z70" i="258" s="1"/>
  <c r="X73" i="258"/>
  <c r="AB70" i="258" s="1"/>
  <c r="AL70" i="258" s="1"/>
  <c r="AW70" i="258" s="1"/>
  <c r="M84" i="258"/>
  <c r="Z78" i="258" s="1"/>
  <c r="U84" i="258"/>
  <c r="AB78" i="258" s="1"/>
  <c r="P84" i="258"/>
  <c r="Z81" i="258" s="1"/>
  <c r="X84" i="258"/>
  <c r="AB81" i="258" s="1"/>
  <c r="AL81" i="258" s="1"/>
  <c r="AW81" i="258" s="1"/>
  <c r="Q95" i="258"/>
  <c r="AA89" i="258" s="1"/>
  <c r="T95" i="258"/>
  <c r="AA92" i="258" s="1"/>
  <c r="M18" i="259"/>
  <c r="Z12" i="259" s="1"/>
  <c r="U18" i="259"/>
  <c r="AB12" i="259" s="1"/>
  <c r="AL12" i="259" s="1"/>
  <c r="AW12" i="259" s="1"/>
  <c r="P18" i="259"/>
  <c r="Z15" i="259" s="1"/>
  <c r="X18" i="259"/>
  <c r="AB15" i="259" s="1"/>
  <c r="Q29" i="259"/>
  <c r="AA23" i="259" s="1"/>
  <c r="T29" i="259"/>
  <c r="AA26" i="259" s="1"/>
  <c r="AK26" i="259" s="1"/>
  <c r="M40" i="259"/>
  <c r="Z34" i="259" s="1"/>
  <c r="U40" i="259"/>
  <c r="AB34" i="259" s="1"/>
  <c r="P40" i="259"/>
  <c r="Z37" i="259" s="1"/>
  <c r="X40" i="259"/>
  <c r="AB37" i="259" s="1"/>
  <c r="AL37" i="259" s="1"/>
  <c r="AW37" i="259" s="1"/>
  <c r="T51" i="259"/>
  <c r="AA48" i="259" s="1"/>
  <c r="M62" i="259"/>
  <c r="Z56" i="259" s="1"/>
  <c r="U62" i="259"/>
  <c r="AB56" i="259" s="1"/>
  <c r="AL56" i="259" s="1"/>
  <c r="AW56" i="259" s="1"/>
  <c r="P73" i="259"/>
  <c r="Z70" i="259" s="1"/>
  <c r="AF67" i="259" s="1"/>
  <c r="X73" i="259"/>
  <c r="AB70" i="259" s="1"/>
  <c r="AL70" i="259" s="1"/>
  <c r="AW70" i="259" s="1"/>
  <c r="M84" i="259"/>
  <c r="Z78" i="259" s="1"/>
  <c r="U84" i="259"/>
  <c r="AB78" i="259" s="1"/>
  <c r="AL78" i="259" s="1"/>
  <c r="AW78" i="259" s="1"/>
  <c r="P84" i="259"/>
  <c r="Z81" i="259" s="1"/>
  <c r="AE81" i="259" s="1"/>
  <c r="X84" i="259"/>
  <c r="AB81" i="259" s="1"/>
  <c r="AL81" i="259" s="1"/>
  <c r="AW81" i="259" s="1"/>
  <c r="N95" i="259"/>
  <c r="Z90" i="259" s="1"/>
  <c r="V95" i="259"/>
  <c r="AB90" i="259" s="1"/>
  <c r="AL90" i="259" s="1"/>
  <c r="AW90" i="259" s="1"/>
  <c r="S95" i="259"/>
  <c r="AA91" i="259" s="1"/>
  <c r="AK91" i="259" s="1"/>
  <c r="BP90" i="259"/>
  <c r="AQ11" i="290"/>
  <c r="AT15" i="290"/>
  <c r="BP97" i="272"/>
  <c r="BX86" i="272" s="1"/>
  <c r="BP79" i="251"/>
  <c r="BP79" i="258"/>
  <c r="BP97" i="273"/>
  <c r="BX86" i="273" s="1"/>
  <c r="BP97" i="299"/>
  <c r="BX86" i="299" s="1"/>
  <c r="BP84" i="288"/>
  <c r="BP84" i="282"/>
  <c r="BP84" i="268"/>
  <c r="BP79" i="259"/>
  <c r="BP78" i="253"/>
  <c r="BP78" i="255"/>
  <c r="BP78" i="257"/>
  <c r="BP89" i="252"/>
  <c r="BP89" i="251"/>
  <c r="BP14" i="253"/>
  <c r="BP90" i="257"/>
  <c r="BP90" i="255"/>
  <c r="BP90" i="251"/>
  <c r="BP68" i="257"/>
  <c r="BP68" i="253"/>
  <c r="BP68" i="254"/>
  <c r="BP68" i="255"/>
  <c r="BP67" i="257"/>
  <c r="BP67" i="258"/>
  <c r="BP67" i="253"/>
  <c r="BP67" i="255"/>
  <c r="BP57" i="251"/>
  <c r="BP57" i="258"/>
  <c r="BP57" i="259"/>
  <c r="BP56" i="257"/>
  <c r="BP56" i="258"/>
  <c r="AF68" i="290"/>
  <c r="BP29" i="270"/>
  <c r="BP97" i="260"/>
  <c r="BX86" i="260" s="1"/>
  <c r="BP46" i="259"/>
  <c r="BP45" i="251"/>
  <c r="BP45" i="257"/>
  <c r="BP45" i="258"/>
  <c r="BP45" i="253"/>
  <c r="BP45" i="255"/>
  <c r="BP35" i="252"/>
  <c r="BP35" i="258"/>
  <c r="BP35" i="259"/>
  <c r="BP34" i="258"/>
  <c r="BP34" i="255"/>
  <c r="BP24" i="253"/>
  <c r="BP24" i="254"/>
  <c r="BP24" i="255"/>
  <c r="BP24" i="256"/>
  <c r="BP24" i="257"/>
  <c r="BP23" i="253"/>
  <c r="BP23" i="252"/>
  <c r="BP23" i="257"/>
  <c r="BP23" i="258"/>
  <c r="BP13" i="257"/>
  <c r="BP13" i="255"/>
  <c r="BP18" i="255" s="1"/>
  <c r="BP13" i="256"/>
  <c r="BP12" i="253"/>
  <c r="BP12" i="255"/>
  <c r="BP12" i="252"/>
  <c r="BP12" i="257"/>
  <c r="AT90" i="299"/>
  <c r="AO88" i="299"/>
  <c r="AV92" i="299"/>
  <c r="AM92" i="299"/>
  <c r="AG92" i="299" s="1"/>
  <c r="AV90" i="299"/>
  <c r="AM90" i="299"/>
  <c r="AT78" i="299"/>
  <c r="AN77" i="299"/>
  <c r="AV91" i="299"/>
  <c r="AM91" i="299"/>
  <c r="AG91" i="299" s="1"/>
  <c r="AU91" i="299"/>
  <c r="AV89" i="299"/>
  <c r="AM89" i="299"/>
  <c r="AG89" i="299" s="1"/>
  <c r="AP77" i="299"/>
  <c r="AT80" i="299"/>
  <c r="AT79" i="299"/>
  <c r="AO77" i="299"/>
  <c r="AV80" i="299"/>
  <c r="AM80" i="299"/>
  <c r="AU80" i="299"/>
  <c r="AV78" i="299"/>
  <c r="AM78" i="299"/>
  <c r="AG78" i="299" s="1"/>
  <c r="AT70" i="299"/>
  <c r="AQ66" i="299"/>
  <c r="AU81" i="299"/>
  <c r="AP66" i="299"/>
  <c r="AT69" i="299"/>
  <c r="AT68" i="299"/>
  <c r="AO66" i="299"/>
  <c r="AP55" i="299"/>
  <c r="AT58" i="299"/>
  <c r="AN55" i="299"/>
  <c r="AT56" i="299"/>
  <c r="AV59" i="299"/>
  <c r="AM59" i="299"/>
  <c r="AG59" i="299" s="1"/>
  <c r="AU57" i="299"/>
  <c r="AT47" i="299"/>
  <c r="AP44" i="299"/>
  <c r="AT48" i="299"/>
  <c r="AQ44" i="299"/>
  <c r="AT45" i="299"/>
  <c r="AN44" i="299"/>
  <c r="AT34" i="299"/>
  <c r="AN33" i="299"/>
  <c r="AU70" i="299"/>
  <c r="AV58" i="299"/>
  <c r="AM58" i="299"/>
  <c r="AG58" i="299" s="1"/>
  <c r="AU58" i="299"/>
  <c r="AV56" i="299"/>
  <c r="AM56" i="299"/>
  <c r="AG56" i="299" s="1"/>
  <c r="AU56" i="299"/>
  <c r="AT46" i="299"/>
  <c r="AO44" i="299"/>
  <c r="AV47" i="299"/>
  <c r="AM47" i="299"/>
  <c r="AG47" i="299" s="1"/>
  <c r="AV45" i="299"/>
  <c r="AM45" i="299"/>
  <c r="AV36" i="299"/>
  <c r="AM36" i="299"/>
  <c r="AG36" i="299" s="1"/>
  <c r="AV35" i="299"/>
  <c r="AM35" i="299"/>
  <c r="AG35" i="299" s="1"/>
  <c r="AT24" i="299"/>
  <c r="AO22" i="299"/>
  <c r="AV26" i="299"/>
  <c r="AM26" i="299"/>
  <c r="AG26" i="299" s="1"/>
  <c r="AT25" i="299"/>
  <c r="AP22" i="299"/>
  <c r="AT23" i="299"/>
  <c r="AN22" i="299"/>
  <c r="AT91" i="298"/>
  <c r="AP88" i="298"/>
  <c r="AT79" i="298"/>
  <c r="AO77" i="298"/>
  <c r="AT67" i="298"/>
  <c r="AN66" i="298"/>
  <c r="AV48" i="299"/>
  <c r="AM48" i="299"/>
  <c r="AG48" i="299" s="1"/>
  <c r="AU48" i="299"/>
  <c r="AV46" i="299"/>
  <c r="AM46" i="299"/>
  <c r="AG46" i="299" s="1"/>
  <c r="AU46" i="299"/>
  <c r="AV37" i="299"/>
  <c r="AM37" i="299"/>
  <c r="AG37" i="299" s="1"/>
  <c r="AV34" i="299"/>
  <c r="AM34" i="299"/>
  <c r="AO88" i="298"/>
  <c r="AT90" i="298"/>
  <c r="AQ77" i="298"/>
  <c r="AT81" i="298"/>
  <c r="AU24" i="299"/>
  <c r="AU91" i="298"/>
  <c r="AU79" i="298"/>
  <c r="AU70" i="298"/>
  <c r="AV68" i="298"/>
  <c r="AM68" i="298"/>
  <c r="AG68" i="298" s="1"/>
  <c r="AU68" i="298"/>
  <c r="AT48" i="298"/>
  <c r="AQ44" i="298"/>
  <c r="AT46" i="298"/>
  <c r="AO44" i="298"/>
  <c r="AV23" i="299"/>
  <c r="AM23" i="299"/>
  <c r="AV15" i="299"/>
  <c r="AM15" i="299"/>
  <c r="AG15" i="299" s="1"/>
  <c r="AU15" i="299"/>
  <c r="AV12" i="299"/>
  <c r="AM12" i="299"/>
  <c r="AG12" i="299" s="1"/>
  <c r="AU12" i="299"/>
  <c r="AV92" i="298"/>
  <c r="AM92" i="298"/>
  <c r="AU92" i="298"/>
  <c r="AG92" i="298"/>
  <c r="AV90" i="298"/>
  <c r="AM90" i="298"/>
  <c r="AU90" i="298"/>
  <c r="AG90" i="298"/>
  <c r="AV80" i="298"/>
  <c r="AM80" i="298"/>
  <c r="AV78" i="298"/>
  <c r="AM78" i="298"/>
  <c r="AG78" i="298" s="1"/>
  <c r="AU78" i="298"/>
  <c r="AV69" i="298"/>
  <c r="AM69" i="298"/>
  <c r="AG69" i="298" s="1"/>
  <c r="AU69" i="298"/>
  <c r="AV67" i="298"/>
  <c r="AM67" i="298"/>
  <c r="AT47" i="298"/>
  <c r="AP44" i="298"/>
  <c r="AT45" i="298"/>
  <c r="AN44" i="298"/>
  <c r="AT37" i="298"/>
  <c r="AQ33" i="298"/>
  <c r="AP33" i="298"/>
  <c r="AT36" i="298"/>
  <c r="AT35" i="298"/>
  <c r="AO33" i="298"/>
  <c r="AQ22" i="298"/>
  <c r="AT26" i="298"/>
  <c r="AT25" i="298"/>
  <c r="AP22" i="298"/>
  <c r="AV47" i="298"/>
  <c r="AM47" i="298"/>
  <c r="AV45" i="298"/>
  <c r="AM45" i="298"/>
  <c r="AG45" i="298" s="1"/>
  <c r="AU45" i="298"/>
  <c r="AV36" i="298"/>
  <c r="AM36" i="298"/>
  <c r="AG36" i="298" s="1"/>
  <c r="AU36" i="298"/>
  <c r="AV35" i="298"/>
  <c r="AM35" i="298"/>
  <c r="AG35" i="298" s="1"/>
  <c r="AU35" i="298"/>
  <c r="AV25" i="298"/>
  <c r="AM25" i="298"/>
  <c r="AG25" i="298" s="1"/>
  <c r="AU25" i="298"/>
  <c r="AV24" i="298"/>
  <c r="AM24" i="298"/>
  <c r="AG24" i="298" s="1"/>
  <c r="AT14" i="298"/>
  <c r="AP11" i="298"/>
  <c r="AT89" i="297"/>
  <c r="AN88" i="297"/>
  <c r="AT68" i="297"/>
  <c r="AO66" i="297"/>
  <c r="AT48" i="297"/>
  <c r="AQ44" i="297"/>
  <c r="AT46" i="297"/>
  <c r="AO44" i="297"/>
  <c r="AV58" i="298"/>
  <c r="AM58" i="298"/>
  <c r="AG58" i="298" s="1"/>
  <c r="AV56" i="298"/>
  <c r="AM56" i="298"/>
  <c r="AV48" i="298"/>
  <c r="AM48" i="298"/>
  <c r="AG48" i="298" s="1"/>
  <c r="AV46" i="298"/>
  <c r="AM46" i="298"/>
  <c r="AV37" i="298"/>
  <c r="AM37" i="298"/>
  <c r="AG37" i="298" s="1"/>
  <c r="AU37" i="298"/>
  <c r="AV34" i="298"/>
  <c r="AM34" i="298"/>
  <c r="AG34" i="298" s="1"/>
  <c r="AU34" i="298"/>
  <c r="AU23" i="298"/>
  <c r="AT15" i="298"/>
  <c r="AQ11" i="298"/>
  <c r="AP77" i="297"/>
  <c r="AT80" i="297"/>
  <c r="AT79" i="297"/>
  <c r="AO77" i="297"/>
  <c r="AT67" i="297"/>
  <c r="AN66" i="297"/>
  <c r="AN33" i="297"/>
  <c r="AT34" i="297"/>
  <c r="AQ11" i="297"/>
  <c r="AT15" i="297"/>
  <c r="AT14" i="297"/>
  <c r="AP11" i="297"/>
  <c r="AO11" i="297"/>
  <c r="AT13" i="297"/>
  <c r="AU13" i="298"/>
  <c r="AU89" i="297"/>
  <c r="AU81" i="297"/>
  <c r="AU68" i="297"/>
  <c r="AU24" i="297"/>
  <c r="AT68" i="296"/>
  <c r="AO66" i="296"/>
  <c r="AT48" i="296"/>
  <c r="AQ44" i="296"/>
  <c r="AT46" i="296"/>
  <c r="AO44" i="296"/>
  <c r="AT91" i="295"/>
  <c r="AP88" i="295"/>
  <c r="AV12" i="298"/>
  <c r="AM12" i="298"/>
  <c r="AG12" i="298" s="1"/>
  <c r="AV92" i="297"/>
  <c r="AM92" i="297"/>
  <c r="AV90" i="297"/>
  <c r="AM90" i="297"/>
  <c r="AG90" i="297" s="1"/>
  <c r="AV80" i="297"/>
  <c r="AM80" i="297"/>
  <c r="AG80" i="297" s="1"/>
  <c r="AU80" i="297"/>
  <c r="AV78" i="297"/>
  <c r="AM78" i="297"/>
  <c r="AG78" i="297" s="1"/>
  <c r="AV69" i="297"/>
  <c r="AM69" i="297"/>
  <c r="AG69" i="297" s="1"/>
  <c r="AV67" i="297"/>
  <c r="AM67" i="297"/>
  <c r="AG67" i="297" s="1"/>
  <c r="AU67" i="297"/>
  <c r="AV56" i="297"/>
  <c r="AM56" i="297"/>
  <c r="AV48" i="297"/>
  <c r="AM48" i="297"/>
  <c r="AV46" i="297"/>
  <c r="AM46" i="297"/>
  <c r="AV37" i="297"/>
  <c r="AU37" i="297"/>
  <c r="AV34" i="297"/>
  <c r="AM34" i="297"/>
  <c r="AG34" i="297" s="1"/>
  <c r="AU34" i="297"/>
  <c r="AU23" i="297"/>
  <c r="AV12" i="297"/>
  <c r="AM12" i="297"/>
  <c r="AG12" i="297" s="1"/>
  <c r="AU12" i="297"/>
  <c r="AV91" i="296"/>
  <c r="AM91" i="296"/>
  <c r="AG91" i="296" s="1"/>
  <c r="AT90" i="296"/>
  <c r="AO88" i="296"/>
  <c r="AP77" i="296"/>
  <c r="AT80" i="296"/>
  <c r="AT79" i="296"/>
  <c r="AO77" i="296"/>
  <c r="AT47" i="296"/>
  <c r="AP44" i="296"/>
  <c r="AT45" i="296"/>
  <c r="AN44" i="296"/>
  <c r="AT37" i="296"/>
  <c r="AQ33" i="296"/>
  <c r="AP33" i="296"/>
  <c r="AT36" i="296"/>
  <c r="AT35" i="296"/>
  <c r="AO33" i="296"/>
  <c r="AQ22" i="296"/>
  <c r="AT26" i="296"/>
  <c r="AT25" i="296"/>
  <c r="AP22" i="296"/>
  <c r="AO88" i="295"/>
  <c r="AT90" i="295"/>
  <c r="AT81" i="295"/>
  <c r="AQ77" i="295"/>
  <c r="AU78" i="296"/>
  <c r="AU69" i="296"/>
  <c r="AU58" i="296"/>
  <c r="AU56" i="296"/>
  <c r="AU48" i="296"/>
  <c r="AU46" i="296"/>
  <c r="AV26" i="296"/>
  <c r="AM26" i="296"/>
  <c r="AG26" i="296" s="1"/>
  <c r="AU26" i="296"/>
  <c r="AV23" i="296"/>
  <c r="AM23" i="296"/>
  <c r="AV15" i="296"/>
  <c r="AM15" i="296"/>
  <c r="AG15" i="296" s="1"/>
  <c r="AU15" i="296"/>
  <c r="AV12" i="296"/>
  <c r="AM12" i="296"/>
  <c r="AG12" i="296" s="1"/>
  <c r="AU12" i="296"/>
  <c r="AV92" i="295"/>
  <c r="AM92" i="295"/>
  <c r="AG92" i="295" s="1"/>
  <c r="AU92" i="295"/>
  <c r="AV90" i="295"/>
  <c r="AM90" i="295"/>
  <c r="AG90" i="295" s="1"/>
  <c r="AU90" i="295"/>
  <c r="AV80" i="295"/>
  <c r="AM80" i="295"/>
  <c r="AG80" i="295" s="1"/>
  <c r="AU79" i="295"/>
  <c r="AT56" i="295"/>
  <c r="AN55" i="295"/>
  <c r="AT48" i="295"/>
  <c r="AQ44" i="295"/>
  <c r="AT46" i="295"/>
  <c r="AO44" i="295"/>
  <c r="AT91" i="294"/>
  <c r="AP88" i="294"/>
  <c r="AT79" i="294"/>
  <c r="AO77" i="294"/>
  <c r="AT67" i="294"/>
  <c r="AN66" i="294"/>
  <c r="AT36" i="294"/>
  <c r="AP33" i="294"/>
  <c r="AT35" i="294"/>
  <c r="AO33" i="294"/>
  <c r="AT14" i="294"/>
  <c r="AP11" i="294"/>
  <c r="AT13" i="294"/>
  <c r="AO11" i="294"/>
  <c r="AT89" i="293"/>
  <c r="AN88" i="293"/>
  <c r="AT68" i="293"/>
  <c r="AO66" i="293"/>
  <c r="AU89" i="296"/>
  <c r="AU81" i="296"/>
  <c r="AU68" i="296"/>
  <c r="AV59" i="296"/>
  <c r="AM59" i="296"/>
  <c r="AG59" i="296" s="1"/>
  <c r="AU59" i="296"/>
  <c r="AV57" i="296"/>
  <c r="AM57" i="296"/>
  <c r="AG57" i="296" s="1"/>
  <c r="AU57" i="296"/>
  <c r="AV47" i="296"/>
  <c r="AM47" i="296"/>
  <c r="AG47" i="296" s="1"/>
  <c r="AU47" i="296"/>
  <c r="AV45" i="296"/>
  <c r="AM45" i="296"/>
  <c r="AU45" i="296"/>
  <c r="AV36" i="296"/>
  <c r="AM36" i="296"/>
  <c r="AG36" i="296" s="1"/>
  <c r="AU36" i="296"/>
  <c r="AV35" i="296"/>
  <c r="AM35" i="296"/>
  <c r="AU35" i="296"/>
  <c r="AV25" i="296"/>
  <c r="AM25" i="296"/>
  <c r="AG25" i="296" s="1"/>
  <c r="AU25" i="296"/>
  <c r="AV24" i="296"/>
  <c r="AM24" i="296"/>
  <c r="AG24" i="296" s="1"/>
  <c r="AV14" i="296"/>
  <c r="AM14" i="296"/>
  <c r="AG14" i="296" s="1"/>
  <c r="AU14" i="296"/>
  <c r="AU91" i="295"/>
  <c r="AQ66" i="295"/>
  <c r="AT70" i="295"/>
  <c r="AT67" i="295"/>
  <c r="AN66" i="295"/>
  <c r="AQ55" i="295"/>
  <c r="AT59" i="295"/>
  <c r="AT47" i="295"/>
  <c r="AP44" i="295"/>
  <c r="AT45" i="295"/>
  <c r="AN44" i="295"/>
  <c r="AT37" i="295"/>
  <c r="AQ33" i="295"/>
  <c r="AP33" i="295"/>
  <c r="AT36" i="295"/>
  <c r="AT35" i="295"/>
  <c r="AO33" i="295"/>
  <c r="AQ22" i="295"/>
  <c r="AT26" i="295"/>
  <c r="AT25" i="295"/>
  <c r="AP22" i="295"/>
  <c r="AO88" i="294"/>
  <c r="AT90" i="294"/>
  <c r="AQ77" i="294"/>
  <c r="AT81" i="294"/>
  <c r="AP55" i="294"/>
  <c r="AT58" i="294"/>
  <c r="AN55" i="294"/>
  <c r="AT56" i="294"/>
  <c r="AT46" i="294"/>
  <c r="AO44" i="294"/>
  <c r="AT24" i="294"/>
  <c r="AO22" i="294"/>
  <c r="AP88" i="293"/>
  <c r="AT91" i="293"/>
  <c r="AQ66" i="293"/>
  <c r="AT70" i="293"/>
  <c r="AT67" i="293"/>
  <c r="AN66" i="293"/>
  <c r="AT59" i="293"/>
  <c r="AQ55" i="293"/>
  <c r="AV78" i="295"/>
  <c r="AM78" i="295"/>
  <c r="AM69" i="295"/>
  <c r="AV67" i="295"/>
  <c r="AM67" i="295"/>
  <c r="AG67" i="295" s="1"/>
  <c r="AU67" i="295"/>
  <c r="AV59" i="295"/>
  <c r="AU59" i="295"/>
  <c r="AV57" i="295"/>
  <c r="AM57" i="295"/>
  <c r="AU57" i="295"/>
  <c r="AG57" i="295"/>
  <c r="AV47" i="295"/>
  <c r="AU47" i="295"/>
  <c r="AV45" i="295"/>
  <c r="AM45" i="295"/>
  <c r="AG45" i="295"/>
  <c r="AV36" i="295"/>
  <c r="AM36" i="295"/>
  <c r="AG36" i="295" s="1"/>
  <c r="AU36" i="295"/>
  <c r="AV35" i="295"/>
  <c r="AM35" i="295"/>
  <c r="AG35" i="295" s="1"/>
  <c r="AU35" i="295"/>
  <c r="AV25" i="295"/>
  <c r="AU25" i="295"/>
  <c r="AV24" i="295"/>
  <c r="AM24" i="295"/>
  <c r="AG24" i="295" s="1"/>
  <c r="AV14" i="295"/>
  <c r="AM14" i="295"/>
  <c r="AU91" i="294"/>
  <c r="AU79" i="294"/>
  <c r="AU70" i="294"/>
  <c r="AU59" i="294"/>
  <c r="AU57" i="294"/>
  <c r="AU47" i="294"/>
  <c r="AU45" i="294"/>
  <c r="AU36" i="294"/>
  <c r="AU35" i="294"/>
  <c r="AU25" i="294"/>
  <c r="AV13" i="294"/>
  <c r="AM13" i="294"/>
  <c r="AV91" i="293"/>
  <c r="AM91" i="293"/>
  <c r="AG91" i="293" s="1"/>
  <c r="AU91" i="293"/>
  <c r="AV89" i="293"/>
  <c r="AM89" i="293"/>
  <c r="AG89" i="293" s="1"/>
  <c r="AV81" i="293"/>
  <c r="AM81" i="293"/>
  <c r="AV79" i="293"/>
  <c r="AM79" i="293"/>
  <c r="AG79" i="293" s="1"/>
  <c r="AU79" i="293"/>
  <c r="AV70" i="293"/>
  <c r="AM70" i="293"/>
  <c r="AG70" i="293" s="1"/>
  <c r="AU70" i="293"/>
  <c r="AU68" i="293"/>
  <c r="AV59" i="293"/>
  <c r="AM59" i="293"/>
  <c r="AG59" i="293" s="1"/>
  <c r="AU59" i="293"/>
  <c r="AT56" i="293"/>
  <c r="AN55" i="293"/>
  <c r="AT57" i="292"/>
  <c r="AO55" i="292"/>
  <c r="AT36" i="292"/>
  <c r="AP33" i="292"/>
  <c r="AT34" i="292"/>
  <c r="AN33" i="292"/>
  <c r="AT14" i="292"/>
  <c r="AP11" i="292"/>
  <c r="AT12" i="292"/>
  <c r="AN11" i="292"/>
  <c r="AT81" i="291"/>
  <c r="AQ77" i="291"/>
  <c r="AT56" i="291"/>
  <c r="AN55" i="291"/>
  <c r="AT46" i="291"/>
  <c r="AO44" i="291"/>
  <c r="AU68" i="295"/>
  <c r="AV58" i="295"/>
  <c r="AM58" i="295"/>
  <c r="AV56" i="295"/>
  <c r="AM56" i="295"/>
  <c r="AU48" i="295"/>
  <c r="AU46" i="295"/>
  <c r="AV26" i="295"/>
  <c r="AM26" i="295"/>
  <c r="AG26" i="295" s="1"/>
  <c r="AU26" i="295"/>
  <c r="AV23" i="295"/>
  <c r="AM23" i="295"/>
  <c r="AV15" i="295"/>
  <c r="AM15" i="295"/>
  <c r="AG15" i="295" s="1"/>
  <c r="AU15" i="295"/>
  <c r="AV12" i="295"/>
  <c r="AM12" i="295"/>
  <c r="AG12" i="295" s="1"/>
  <c r="AU12" i="295"/>
  <c r="AV92" i="294"/>
  <c r="AM92" i="294"/>
  <c r="AG92" i="294" s="1"/>
  <c r="AU92" i="294"/>
  <c r="AV90" i="294"/>
  <c r="AM90" i="294"/>
  <c r="AG90" i="294" s="1"/>
  <c r="AU90" i="294"/>
  <c r="AV80" i="294"/>
  <c r="AM80" i="294"/>
  <c r="AG80" i="294" s="1"/>
  <c r="AV78" i="294"/>
  <c r="AM78" i="294"/>
  <c r="AG78" i="294" s="1"/>
  <c r="AU78" i="294"/>
  <c r="AV69" i="294"/>
  <c r="AM69" i="294"/>
  <c r="AG69" i="294" s="1"/>
  <c r="AU69" i="294"/>
  <c r="AV67" i="294"/>
  <c r="AM67" i="294"/>
  <c r="AV58" i="294"/>
  <c r="AM58" i="294"/>
  <c r="AG58" i="294" s="1"/>
  <c r="AU58" i="294"/>
  <c r="AV56" i="294"/>
  <c r="AM56" i="294"/>
  <c r="AU37" i="294"/>
  <c r="AU34" i="294"/>
  <c r="AV26" i="294"/>
  <c r="AM26" i="294"/>
  <c r="AG26" i="294" s="1"/>
  <c r="AV23" i="294"/>
  <c r="AM23" i="294"/>
  <c r="AG23" i="294" s="1"/>
  <c r="AU23" i="294"/>
  <c r="AV15" i="294"/>
  <c r="AM15" i="294"/>
  <c r="AG15" i="294" s="1"/>
  <c r="AU12" i="294"/>
  <c r="AU92" i="293"/>
  <c r="AU90" i="293"/>
  <c r="AU78" i="293"/>
  <c r="AU69" i="293"/>
  <c r="AV58" i="293"/>
  <c r="AM58" i="293"/>
  <c r="AG58" i="293" s="1"/>
  <c r="AV56" i="293"/>
  <c r="AM56" i="293"/>
  <c r="AT47" i="293"/>
  <c r="AP44" i="293"/>
  <c r="AT45" i="293"/>
  <c r="AN44" i="293"/>
  <c r="AT37" i="293"/>
  <c r="AQ33" i="293"/>
  <c r="AP33" i="293"/>
  <c r="AT36" i="293"/>
  <c r="AT35" i="293"/>
  <c r="AO33" i="293"/>
  <c r="AQ22" i="293"/>
  <c r="AT26" i="293"/>
  <c r="AT25" i="293"/>
  <c r="AP22" i="293"/>
  <c r="AO88" i="292"/>
  <c r="AT90" i="292"/>
  <c r="AQ77" i="292"/>
  <c r="AT81" i="292"/>
  <c r="AP55" i="292"/>
  <c r="AT58" i="292"/>
  <c r="AN55" i="292"/>
  <c r="AT56" i="292"/>
  <c r="AT48" i="292"/>
  <c r="AQ44" i="292"/>
  <c r="AT46" i="292"/>
  <c r="AO44" i="292"/>
  <c r="AT24" i="292"/>
  <c r="AO22" i="292"/>
  <c r="AP88" i="291"/>
  <c r="AT91" i="291"/>
  <c r="AQ55" i="291"/>
  <c r="AT59" i="291"/>
  <c r="AO55" i="291"/>
  <c r="AT57" i="291"/>
  <c r="AT45" i="291"/>
  <c r="AN44" i="291"/>
  <c r="AN33" i="291"/>
  <c r="AT34" i="291"/>
  <c r="AT14" i="291"/>
  <c r="AP11" i="291"/>
  <c r="AT12" i="291"/>
  <c r="AN11" i="291"/>
  <c r="AT81" i="290"/>
  <c r="AQ77" i="290"/>
  <c r="AU24" i="293"/>
  <c r="AV13" i="293"/>
  <c r="AM13" i="293"/>
  <c r="AG13" i="293" s="1"/>
  <c r="AU13" i="293"/>
  <c r="AV91" i="292"/>
  <c r="AM91" i="292"/>
  <c r="AG91" i="292" s="1"/>
  <c r="AV89" i="292"/>
  <c r="AM89" i="292"/>
  <c r="AG89" i="292" s="1"/>
  <c r="AU89" i="292"/>
  <c r="AV81" i="292"/>
  <c r="AM81" i="292"/>
  <c r="AG81" i="292" s="1"/>
  <c r="AU81" i="292"/>
  <c r="AV79" i="292"/>
  <c r="AV70" i="292"/>
  <c r="AM70" i="292"/>
  <c r="AV68" i="292"/>
  <c r="AM68" i="292"/>
  <c r="AU68" i="292"/>
  <c r="AG68" i="292"/>
  <c r="AV59" i="292"/>
  <c r="AM59" i="292"/>
  <c r="AV48" i="292"/>
  <c r="AM48" i="292"/>
  <c r="AG48" i="292" s="1"/>
  <c r="AU48" i="292"/>
  <c r="AU47" i="292"/>
  <c r="AU45" i="292"/>
  <c r="AU36" i="292"/>
  <c r="AU26" i="292"/>
  <c r="AU15" i="292"/>
  <c r="AV12" i="292"/>
  <c r="AM12" i="292"/>
  <c r="AG12" i="292" s="1"/>
  <c r="AV92" i="291"/>
  <c r="AM92" i="291"/>
  <c r="AG92" i="291" s="1"/>
  <c r="AV90" i="291"/>
  <c r="AM90" i="291"/>
  <c r="AG90" i="291" s="1"/>
  <c r="AV78" i="291"/>
  <c r="AM78" i="291"/>
  <c r="AG78" i="291" s="1"/>
  <c r="AV81" i="291"/>
  <c r="AM81" i="291"/>
  <c r="AG81" i="291" s="1"/>
  <c r="AV79" i="291"/>
  <c r="AU79" i="291"/>
  <c r="AV59" i="291"/>
  <c r="AM59" i="291"/>
  <c r="AU59" i="291"/>
  <c r="AG59" i="291"/>
  <c r="AV47" i="291"/>
  <c r="AM47" i="291"/>
  <c r="AG47" i="291" s="1"/>
  <c r="AV25" i="291"/>
  <c r="AM25" i="291"/>
  <c r="AG25" i="291" s="1"/>
  <c r="AU25" i="291"/>
  <c r="AU23" i="291"/>
  <c r="AT13" i="291"/>
  <c r="AO11" i="291"/>
  <c r="AT90" i="290"/>
  <c r="AO88" i="290"/>
  <c r="AU57" i="290"/>
  <c r="AV56" i="290"/>
  <c r="AM56" i="290"/>
  <c r="AQ22" i="290"/>
  <c r="AT26" i="290"/>
  <c r="AU12" i="290"/>
  <c r="AU48" i="293"/>
  <c r="AU46" i="293"/>
  <c r="AV26" i="293"/>
  <c r="AM26" i="293"/>
  <c r="AU26" i="293"/>
  <c r="AG26" i="293"/>
  <c r="AV23" i="293"/>
  <c r="AM23" i="293"/>
  <c r="AV15" i="293"/>
  <c r="AM15" i="293"/>
  <c r="AG15" i="293" s="1"/>
  <c r="AU15" i="293"/>
  <c r="AV12" i="293"/>
  <c r="AM12" i="293"/>
  <c r="AG12" i="293" s="1"/>
  <c r="AU12" i="293"/>
  <c r="AV92" i="292"/>
  <c r="AU92" i="292"/>
  <c r="AV90" i="292"/>
  <c r="AM90" i="292"/>
  <c r="AG90" i="292" s="1"/>
  <c r="AU90" i="292"/>
  <c r="AV78" i="292"/>
  <c r="AM78" i="292"/>
  <c r="AG78" i="292" s="1"/>
  <c r="AU78" i="292"/>
  <c r="AV69" i="292"/>
  <c r="AM69" i="292"/>
  <c r="AG69" i="292" s="1"/>
  <c r="AU69" i="292"/>
  <c r="AV67" i="292"/>
  <c r="AM67" i="292"/>
  <c r="AV46" i="292"/>
  <c r="AM46" i="292"/>
  <c r="AG46" i="292" s="1"/>
  <c r="AU46" i="292"/>
  <c r="AV37" i="292"/>
  <c r="AM37" i="292"/>
  <c r="AG37" i="292" s="1"/>
  <c r="AV34" i="292"/>
  <c r="AM34" i="292"/>
  <c r="AV25" i="292"/>
  <c r="AM25" i="292"/>
  <c r="AG25" i="292" s="1"/>
  <c r="AV24" i="292"/>
  <c r="AM24" i="292"/>
  <c r="AU24" i="292"/>
  <c r="AG24" i="292"/>
  <c r="AV14" i="292"/>
  <c r="AM14" i="292"/>
  <c r="AG14" i="292" s="1"/>
  <c r="AV13" i="292"/>
  <c r="AM13" i="292"/>
  <c r="AG13" i="292" s="1"/>
  <c r="AV91" i="291"/>
  <c r="AM91" i="291"/>
  <c r="AU91" i="291"/>
  <c r="AG91" i="291"/>
  <c r="AV89" i="291"/>
  <c r="AM89" i="291"/>
  <c r="AV80" i="291"/>
  <c r="AM80" i="291"/>
  <c r="AG80" i="291" s="1"/>
  <c r="AU80" i="291"/>
  <c r="AV68" i="291"/>
  <c r="AM68" i="291"/>
  <c r="AV69" i="291"/>
  <c r="AM69" i="291"/>
  <c r="AG69" i="291" s="1"/>
  <c r="AV67" i="291"/>
  <c r="AM67" i="291"/>
  <c r="AG67" i="291" s="1"/>
  <c r="AU67" i="291"/>
  <c r="AG56" i="291"/>
  <c r="AU56" i="291"/>
  <c r="AV58" i="291"/>
  <c r="AM58" i="291"/>
  <c r="AG58" i="291" s="1"/>
  <c r="AV57" i="291"/>
  <c r="AM57" i="291"/>
  <c r="AG57" i="291" s="1"/>
  <c r="AU57" i="291"/>
  <c r="AU48" i="291"/>
  <c r="AU46" i="291"/>
  <c r="AV13" i="291"/>
  <c r="AM13" i="291"/>
  <c r="AJ80" i="290"/>
  <c r="AF80" i="290"/>
  <c r="AD80" i="290"/>
  <c r="AE80" i="290"/>
  <c r="AK70" i="290"/>
  <c r="AC70" i="290"/>
  <c r="AO55" i="290"/>
  <c r="AT57" i="290"/>
  <c r="AT48" i="290"/>
  <c r="AQ44" i="290"/>
  <c r="AP33" i="290"/>
  <c r="AT36" i="290"/>
  <c r="AJ36" i="290"/>
  <c r="AF36" i="290"/>
  <c r="AD36" i="290"/>
  <c r="AE36" i="290"/>
  <c r="AU26" i="290"/>
  <c r="AG26" i="290"/>
  <c r="AT14" i="290"/>
  <c r="AP11" i="290"/>
  <c r="AJ14" i="290"/>
  <c r="AF14" i="290"/>
  <c r="AD14" i="290"/>
  <c r="AE14" i="290"/>
  <c r="AU15" i="291"/>
  <c r="AE79" i="290"/>
  <c r="AU69" i="290"/>
  <c r="AV37" i="290"/>
  <c r="AU37" i="290"/>
  <c r="AV34" i="290"/>
  <c r="AM34" i="290"/>
  <c r="AV25" i="290"/>
  <c r="AM25" i="290"/>
  <c r="AG25" i="290" s="1"/>
  <c r="AU25" i="290"/>
  <c r="AV23" i="290"/>
  <c r="AM23" i="290"/>
  <c r="AG23" i="290" s="1"/>
  <c r="AV15" i="290"/>
  <c r="AM15" i="290"/>
  <c r="AG15" i="290" s="1"/>
  <c r="AU15" i="290"/>
  <c r="AV12" i="290"/>
  <c r="AM12" i="290"/>
  <c r="AG12" i="290" s="1"/>
  <c r="AV23" i="291"/>
  <c r="AM23" i="291"/>
  <c r="AG23" i="291" s="1"/>
  <c r="AV14" i="291"/>
  <c r="AM14" i="291"/>
  <c r="AU92" i="290"/>
  <c r="AV81" i="290"/>
  <c r="AM81" i="290"/>
  <c r="AF81" i="290"/>
  <c r="AE78" i="290"/>
  <c r="AE35" i="290"/>
  <c r="AE13" i="290"/>
  <c r="AT89" i="299"/>
  <c r="AN88" i="299"/>
  <c r="AP88" i="299"/>
  <c r="AT91" i="299"/>
  <c r="AU92" i="299"/>
  <c r="AG90" i="299"/>
  <c r="AU90" i="299"/>
  <c r="AT81" i="299"/>
  <c r="AQ77" i="299"/>
  <c r="AU89" i="299"/>
  <c r="AU78" i="299"/>
  <c r="AT67" i="299"/>
  <c r="AN66" i="299"/>
  <c r="AT59" i="299"/>
  <c r="AQ55" i="299"/>
  <c r="AT57" i="299"/>
  <c r="AO55" i="299"/>
  <c r="AV81" i="299"/>
  <c r="AM81" i="299"/>
  <c r="AG81" i="299" s="1"/>
  <c r="AV79" i="299"/>
  <c r="AM79" i="299"/>
  <c r="AG79" i="299" s="1"/>
  <c r="AU79" i="299"/>
  <c r="AV69" i="299"/>
  <c r="AM69" i="299"/>
  <c r="AG69" i="299" s="1"/>
  <c r="AU69" i="299"/>
  <c r="AV68" i="299"/>
  <c r="AM68" i="299"/>
  <c r="AU59" i="299"/>
  <c r="AV57" i="299"/>
  <c r="AM57" i="299"/>
  <c r="AG57" i="299" s="1"/>
  <c r="AT36" i="299"/>
  <c r="AP33" i="299"/>
  <c r="AT35" i="299"/>
  <c r="AO33" i="299"/>
  <c r="AV70" i="299"/>
  <c r="AM70" i="299"/>
  <c r="AG70" i="299" s="1"/>
  <c r="AG67" i="299"/>
  <c r="AU67" i="299"/>
  <c r="AU47" i="299"/>
  <c r="AG45" i="299"/>
  <c r="AU45" i="299"/>
  <c r="AU36" i="299"/>
  <c r="AU35" i="299"/>
  <c r="AU26" i="299"/>
  <c r="AU37" i="299"/>
  <c r="AG34" i="299"/>
  <c r="AU34" i="299"/>
  <c r="AT26" i="299"/>
  <c r="AQ22" i="299"/>
  <c r="AQ11" i="299"/>
  <c r="AT15" i="299"/>
  <c r="AT14" i="299"/>
  <c r="AP11" i="299"/>
  <c r="AO11" i="299"/>
  <c r="AT13" i="299"/>
  <c r="AT12" i="299"/>
  <c r="AN11" i="299"/>
  <c r="AQ88" i="298"/>
  <c r="AT92" i="298"/>
  <c r="AT89" i="298"/>
  <c r="AN88" i="298"/>
  <c r="AT78" i="298"/>
  <c r="AN77" i="298"/>
  <c r="AP66" i="298"/>
  <c r="AT69" i="298"/>
  <c r="AT68" i="298"/>
  <c r="AO66" i="298"/>
  <c r="AV25" i="299"/>
  <c r="AM25" i="299"/>
  <c r="AU25" i="299"/>
  <c r="AG25" i="299"/>
  <c r="AV24" i="299"/>
  <c r="AM24" i="299"/>
  <c r="AG24" i="299" s="1"/>
  <c r="AV14" i="299"/>
  <c r="AM14" i="299"/>
  <c r="AG14" i="299" s="1"/>
  <c r="AU14" i="299"/>
  <c r="AV13" i="299"/>
  <c r="AM13" i="299"/>
  <c r="AG13" i="299" s="1"/>
  <c r="AU13" i="299"/>
  <c r="AV91" i="298"/>
  <c r="AM91" i="298"/>
  <c r="AG91" i="298" s="1"/>
  <c r="AV89" i="298"/>
  <c r="AM89" i="298"/>
  <c r="AU89" i="298"/>
  <c r="AG89" i="298"/>
  <c r="AV81" i="298"/>
  <c r="AM81" i="298"/>
  <c r="AU81" i="298"/>
  <c r="AG81" i="298"/>
  <c r="AV79" i="298"/>
  <c r="AM79" i="298"/>
  <c r="AG79" i="298" s="1"/>
  <c r="AV70" i="298"/>
  <c r="AM70" i="298"/>
  <c r="AG70" i="298" s="1"/>
  <c r="AT58" i="298"/>
  <c r="AP55" i="298"/>
  <c r="AT56" i="298"/>
  <c r="AN55" i="298"/>
  <c r="AG80" i="298"/>
  <c r="AU80" i="298"/>
  <c r="AG67" i="298"/>
  <c r="AU67" i="298"/>
  <c r="AQ55" i="298"/>
  <c r="AT59" i="298"/>
  <c r="AO55" i="298"/>
  <c r="AT57" i="298"/>
  <c r="AN33" i="298"/>
  <c r="AT34" i="298"/>
  <c r="AV59" i="298"/>
  <c r="AM59" i="298"/>
  <c r="AU59" i="298"/>
  <c r="AG59" i="298"/>
  <c r="AV57" i="298"/>
  <c r="AM57" i="298"/>
  <c r="AU57" i="298"/>
  <c r="AG57" i="298"/>
  <c r="AU24" i="298"/>
  <c r="AT13" i="298"/>
  <c r="AO11" i="298"/>
  <c r="AV15" i="298"/>
  <c r="AM15" i="298"/>
  <c r="AG15" i="298" s="1"/>
  <c r="AU15" i="298"/>
  <c r="AT12" i="298"/>
  <c r="AN11" i="298"/>
  <c r="AT90" i="297"/>
  <c r="AO88" i="297"/>
  <c r="AT81" i="297"/>
  <c r="AQ77" i="297"/>
  <c r="AT58" i="297"/>
  <c r="AP55" i="297"/>
  <c r="AT56" i="297"/>
  <c r="AN55" i="297"/>
  <c r="AU58" i="298"/>
  <c r="AG56" i="298"/>
  <c r="AU56" i="298"/>
  <c r="AU48" i="298"/>
  <c r="AG46" i="298"/>
  <c r="AU46" i="298"/>
  <c r="AV26" i="298"/>
  <c r="AM26" i="298"/>
  <c r="AG26" i="298" s="1"/>
  <c r="AU26" i="298"/>
  <c r="AV23" i="298"/>
  <c r="AM23" i="298"/>
  <c r="AG23" i="298" s="1"/>
  <c r="AV14" i="298"/>
  <c r="AM14" i="298"/>
  <c r="AU14" i="298"/>
  <c r="AG14" i="298"/>
  <c r="AP88" i="297"/>
  <c r="AT91" i="297"/>
  <c r="AQ66" i="297"/>
  <c r="AT70" i="297"/>
  <c r="AQ55" i="297"/>
  <c r="AT59" i="297"/>
  <c r="AO55" i="297"/>
  <c r="AT57" i="297"/>
  <c r="AT47" i="297"/>
  <c r="AP44" i="297"/>
  <c r="AT45" i="297"/>
  <c r="AN44" i="297"/>
  <c r="AT37" i="297"/>
  <c r="AQ33" i="297"/>
  <c r="AP33" i="297"/>
  <c r="AT36" i="297"/>
  <c r="AT35" i="297"/>
  <c r="AO33" i="297"/>
  <c r="AQ22" i="297"/>
  <c r="AT26" i="297"/>
  <c r="AT25" i="297"/>
  <c r="AP22" i="297"/>
  <c r="AT12" i="297"/>
  <c r="AN11" i="297"/>
  <c r="AV13" i="298"/>
  <c r="AM13" i="298"/>
  <c r="AG13" i="298" s="1"/>
  <c r="AV91" i="297"/>
  <c r="AM91" i="297"/>
  <c r="AG91" i="297" s="1"/>
  <c r="AU91" i="297"/>
  <c r="AV89" i="297"/>
  <c r="AM89" i="297"/>
  <c r="AG89" i="297" s="1"/>
  <c r="AV81" i="297"/>
  <c r="AM81" i="297"/>
  <c r="AG81" i="297" s="1"/>
  <c r="AV79" i="297"/>
  <c r="AM79" i="297"/>
  <c r="AG79" i="297" s="1"/>
  <c r="AU79" i="297"/>
  <c r="AV70" i="297"/>
  <c r="AM70" i="297"/>
  <c r="AG70" i="297" s="1"/>
  <c r="AU70" i="297"/>
  <c r="AV68" i="297"/>
  <c r="AM68" i="297"/>
  <c r="AG68" i="297" s="1"/>
  <c r="AV59" i="297"/>
  <c r="AM59" i="297"/>
  <c r="AU59" i="297"/>
  <c r="AG59" i="297"/>
  <c r="AV57" i="297"/>
  <c r="AM57" i="297"/>
  <c r="AU57" i="297"/>
  <c r="AG57" i="297"/>
  <c r="AV47" i="297"/>
  <c r="AM47" i="297"/>
  <c r="AU47" i="297"/>
  <c r="AG47" i="297"/>
  <c r="AV45" i="297"/>
  <c r="AM45" i="297"/>
  <c r="AU45" i="297"/>
  <c r="AG45" i="297"/>
  <c r="AV36" i="297"/>
  <c r="AM36" i="297"/>
  <c r="AU36" i="297"/>
  <c r="AG36" i="297"/>
  <c r="AV35" i="297"/>
  <c r="AM35" i="297"/>
  <c r="AU35" i="297"/>
  <c r="AG35" i="297"/>
  <c r="AV25" i="297"/>
  <c r="AM25" i="297"/>
  <c r="AU25" i="297"/>
  <c r="AG25" i="297"/>
  <c r="AV24" i="297"/>
  <c r="AM24" i="297"/>
  <c r="AG24" i="297" s="1"/>
  <c r="AV14" i="297"/>
  <c r="AM14" i="297"/>
  <c r="AG14" i="297" s="1"/>
  <c r="AU14" i="297"/>
  <c r="AV13" i="297"/>
  <c r="AM13" i="297"/>
  <c r="AU13" i="297"/>
  <c r="AV92" i="296"/>
  <c r="AM92" i="296"/>
  <c r="AG92" i="296" s="1"/>
  <c r="AU92" i="296"/>
  <c r="AT91" i="296"/>
  <c r="AP88" i="296"/>
  <c r="AT89" i="296"/>
  <c r="AN88" i="296"/>
  <c r="AT81" i="296"/>
  <c r="AQ77" i="296"/>
  <c r="AT58" i="296"/>
  <c r="AP55" i="296"/>
  <c r="AT56" i="296"/>
  <c r="AN55" i="296"/>
  <c r="AU12" i="298"/>
  <c r="AG92" i="297"/>
  <c r="AU92" i="297"/>
  <c r="AU90" i="297"/>
  <c r="AU78" i="297"/>
  <c r="AU69" i="297"/>
  <c r="AU58" i="297"/>
  <c r="AG56" i="297"/>
  <c r="AU56" i="297"/>
  <c r="AG48" i="297"/>
  <c r="AU48" i="297"/>
  <c r="AG46" i="297"/>
  <c r="AU46" i="297"/>
  <c r="AV26" i="297"/>
  <c r="AM26" i="297"/>
  <c r="AG26" i="297" s="1"/>
  <c r="AU26" i="297"/>
  <c r="AV23" i="297"/>
  <c r="AM23" i="297"/>
  <c r="AG23" i="297" s="1"/>
  <c r="AV15" i="297"/>
  <c r="AM15" i="297"/>
  <c r="AU15" i="297"/>
  <c r="AG15" i="297"/>
  <c r="AU91" i="296"/>
  <c r="AT92" i="296"/>
  <c r="AQ88" i="296"/>
  <c r="AQ66" i="296"/>
  <c r="AT70" i="296"/>
  <c r="AT67" i="296"/>
  <c r="AN66" i="296"/>
  <c r="AQ55" i="296"/>
  <c r="AT59" i="296"/>
  <c r="AO55" i="296"/>
  <c r="AT57" i="296"/>
  <c r="AN33" i="296"/>
  <c r="AT34" i="296"/>
  <c r="AQ11" i="296"/>
  <c r="AT15" i="296"/>
  <c r="AT14" i="296"/>
  <c r="AP11" i="296"/>
  <c r="AO11" i="296"/>
  <c r="AT13" i="296"/>
  <c r="AT12" i="296"/>
  <c r="AN11" i="296"/>
  <c r="AQ88" i="295"/>
  <c r="AT92" i="295"/>
  <c r="AT89" i="295"/>
  <c r="AN88" i="295"/>
  <c r="AV90" i="296"/>
  <c r="AM90" i="296"/>
  <c r="AG90" i="296" s="1"/>
  <c r="AU90" i="296"/>
  <c r="AV80" i="296"/>
  <c r="AM80" i="296"/>
  <c r="AG80" i="296" s="1"/>
  <c r="AU80" i="296"/>
  <c r="AV78" i="296"/>
  <c r="AM78" i="296"/>
  <c r="AG78" i="296" s="1"/>
  <c r="AV69" i="296"/>
  <c r="AM69" i="296"/>
  <c r="AG69" i="296" s="1"/>
  <c r="AV67" i="296"/>
  <c r="AM67" i="296"/>
  <c r="AG67" i="296" s="1"/>
  <c r="AU67" i="296"/>
  <c r="AV58" i="296"/>
  <c r="AM58" i="296"/>
  <c r="AG58" i="296" s="1"/>
  <c r="AV56" i="296"/>
  <c r="AM56" i="296"/>
  <c r="AG56" i="296" s="1"/>
  <c r="AV48" i="296"/>
  <c r="AM48" i="296"/>
  <c r="AG48" i="296" s="1"/>
  <c r="AV46" i="296"/>
  <c r="AM46" i="296"/>
  <c r="AG46" i="296" s="1"/>
  <c r="AV37" i="296"/>
  <c r="AM37" i="296"/>
  <c r="AV34" i="296"/>
  <c r="AM34" i="296"/>
  <c r="AG34" i="296" s="1"/>
  <c r="AU34" i="296"/>
  <c r="AG23" i="296"/>
  <c r="AU23" i="296"/>
  <c r="AU80" i="295"/>
  <c r="AT78" i="295"/>
  <c r="AN77" i="295"/>
  <c r="AV79" i="295"/>
  <c r="AM79" i="295"/>
  <c r="AG79" i="295" s="1"/>
  <c r="AT68" i="295"/>
  <c r="AO66" i="295"/>
  <c r="AT59" i="294"/>
  <c r="AQ55" i="294"/>
  <c r="AT57" i="294"/>
  <c r="AO55" i="294"/>
  <c r="AT45" i="294"/>
  <c r="AN44" i="294"/>
  <c r="AT34" i="294"/>
  <c r="AN33" i="294"/>
  <c r="AT12" i="294"/>
  <c r="AN11" i="294"/>
  <c r="AT90" i="293"/>
  <c r="AO88" i="293"/>
  <c r="AT81" i="293"/>
  <c r="AQ77" i="293"/>
  <c r="AT58" i="293"/>
  <c r="AP55" i="293"/>
  <c r="AV81" i="296"/>
  <c r="AM81" i="296"/>
  <c r="AV79" i="296"/>
  <c r="AM79" i="296"/>
  <c r="AG79" i="296" s="1"/>
  <c r="AU79" i="296"/>
  <c r="AV70" i="296"/>
  <c r="AM70" i="296"/>
  <c r="AU70" i="296"/>
  <c r="AV68" i="296"/>
  <c r="AM68" i="296"/>
  <c r="AG68" i="296" s="1"/>
  <c r="AU24" i="296"/>
  <c r="AV13" i="296"/>
  <c r="AM13" i="296"/>
  <c r="AG13" i="296" s="1"/>
  <c r="AU13" i="296"/>
  <c r="AV91" i="295"/>
  <c r="AM91" i="295"/>
  <c r="AG91" i="295" s="1"/>
  <c r="AV89" i="295"/>
  <c r="AM89" i="295"/>
  <c r="AU89" i="295"/>
  <c r="AG89" i="295"/>
  <c r="AV81" i="295"/>
  <c r="AM81" i="295"/>
  <c r="AU81" i="295"/>
  <c r="AG81" i="295"/>
  <c r="AT79" i="295"/>
  <c r="AO77" i="295"/>
  <c r="AO55" i="295"/>
  <c r="AT57" i="295"/>
  <c r="AN33" i="295"/>
  <c r="AT34" i="295"/>
  <c r="AQ11" i="295"/>
  <c r="AT15" i="295"/>
  <c r="AT14" i="295"/>
  <c r="AP11" i="295"/>
  <c r="AO11" i="295"/>
  <c r="AT13" i="295"/>
  <c r="AT12" i="295"/>
  <c r="AN11" i="295"/>
  <c r="AQ88" i="294"/>
  <c r="AT92" i="294"/>
  <c r="AT89" i="294"/>
  <c r="AN88" i="294"/>
  <c r="AT78" i="294"/>
  <c r="AN77" i="294"/>
  <c r="AP66" i="294"/>
  <c r="AT69" i="294"/>
  <c r="AT68" i="294"/>
  <c r="AO66" i="294"/>
  <c r="AT48" i="294"/>
  <c r="AQ44" i="294"/>
  <c r="AN22" i="294"/>
  <c r="AT23" i="294"/>
  <c r="AP77" i="293"/>
  <c r="AT80" i="293"/>
  <c r="AT79" i="293"/>
  <c r="AO77" i="293"/>
  <c r="AU78" i="295"/>
  <c r="AG78" i="295"/>
  <c r="AG69" i="295"/>
  <c r="AU69" i="295"/>
  <c r="AU24" i="295"/>
  <c r="AV13" i="295"/>
  <c r="AM13" i="295"/>
  <c r="AG13" i="295" s="1"/>
  <c r="AU13" i="295"/>
  <c r="AV91" i="294"/>
  <c r="AM91" i="294"/>
  <c r="AG91" i="294" s="1"/>
  <c r="AV89" i="294"/>
  <c r="AM89" i="294"/>
  <c r="AG89" i="294" s="1"/>
  <c r="AU89" i="294"/>
  <c r="AV81" i="294"/>
  <c r="AM81" i="294"/>
  <c r="AG81" i="294" s="1"/>
  <c r="AU81" i="294"/>
  <c r="AV79" i="294"/>
  <c r="AM79" i="294"/>
  <c r="AG79" i="294" s="1"/>
  <c r="AV70" i="294"/>
  <c r="AM70" i="294"/>
  <c r="AG70" i="294" s="1"/>
  <c r="AV68" i="294"/>
  <c r="AM68" i="294"/>
  <c r="AG68" i="294" s="1"/>
  <c r="AU68" i="294"/>
  <c r="AV59" i="294"/>
  <c r="AM59" i="294"/>
  <c r="AG59" i="294" s="1"/>
  <c r="AV57" i="294"/>
  <c r="AM57" i="294"/>
  <c r="AG57" i="294" s="1"/>
  <c r="AV47" i="294"/>
  <c r="AM47" i="294"/>
  <c r="AG47" i="294" s="1"/>
  <c r="AV45" i="294"/>
  <c r="AM45" i="294"/>
  <c r="AG45" i="294" s="1"/>
  <c r="AV36" i="294"/>
  <c r="AM36" i="294"/>
  <c r="AG36" i="294" s="1"/>
  <c r="AV35" i="294"/>
  <c r="AM35" i="294"/>
  <c r="AG35" i="294" s="1"/>
  <c r="AV25" i="294"/>
  <c r="AM25" i="294"/>
  <c r="AG25" i="294" s="1"/>
  <c r="AV24" i="294"/>
  <c r="AM24" i="294"/>
  <c r="AG24" i="294" s="1"/>
  <c r="AU24" i="294"/>
  <c r="AV14" i="294"/>
  <c r="AM14" i="294"/>
  <c r="AG13" i="294"/>
  <c r="AU13" i="294"/>
  <c r="AU89" i="293"/>
  <c r="AV68" i="293"/>
  <c r="AM68" i="293"/>
  <c r="AG68" i="293" s="1"/>
  <c r="AV57" i="293"/>
  <c r="AM57" i="293"/>
  <c r="AG57" i="293" s="1"/>
  <c r="AU57" i="293"/>
  <c r="AT48" i="293"/>
  <c r="AQ44" i="293"/>
  <c r="AT46" i="293"/>
  <c r="AO44" i="293"/>
  <c r="AT91" i="292"/>
  <c r="AP88" i="292"/>
  <c r="AT79" i="292"/>
  <c r="AO77" i="292"/>
  <c r="AT67" i="292"/>
  <c r="AN66" i="292"/>
  <c r="AT45" i="292"/>
  <c r="AN44" i="292"/>
  <c r="AT89" i="291"/>
  <c r="AN88" i="291"/>
  <c r="AT68" i="291"/>
  <c r="AO66" i="291"/>
  <c r="AV70" i="295"/>
  <c r="AM70" i="295"/>
  <c r="AG70" i="295" s="1"/>
  <c r="AU70" i="295"/>
  <c r="AV68" i="295"/>
  <c r="AM68" i="295"/>
  <c r="AG68" i="295" s="1"/>
  <c r="AG56" i="295"/>
  <c r="AU56" i="295"/>
  <c r="AV48" i="295"/>
  <c r="AM48" i="295"/>
  <c r="AG48" i="295" s="1"/>
  <c r="AV46" i="295"/>
  <c r="AM46" i="295"/>
  <c r="AG46" i="295" s="1"/>
  <c r="AV37" i="295"/>
  <c r="AM37" i="295"/>
  <c r="AG37" i="295" s="1"/>
  <c r="AU37" i="295"/>
  <c r="AV34" i="295"/>
  <c r="AM34" i="295"/>
  <c r="AG34" i="295" s="1"/>
  <c r="AU34" i="295"/>
  <c r="AG23" i="295"/>
  <c r="AU23" i="295"/>
  <c r="AU80" i="294"/>
  <c r="AG67" i="294"/>
  <c r="AU67" i="294"/>
  <c r="AV48" i="294"/>
  <c r="AM48" i="294"/>
  <c r="AU48" i="294"/>
  <c r="AG48" i="294"/>
  <c r="AV46" i="294"/>
  <c r="AM46" i="294"/>
  <c r="AU46" i="294"/>
  <c r="AG46" i="294"/>
  <c r="AV37" i="294"/>
  <c r="AM37" i="294"/>
  <c r="AG37" i="294" s="1"/>
  <c r="AV34" i="294"/>
  <c r="AM34" i="294"/>
  <c r="AG34" i="294" s="1"/>
  <c r="AU26" i="294"/>
  <c r="AU15" i="294"/>
  <c r="AV92" i="293"/>
  <c r="AM92" i="293"/>
  <c r="AG92" i="293" s="1"/>
  <c r="AV90" i="293"/>
  <c r="AM90" i="293"/>
  <c r="AG90" i="293" s="1"/>
  <c r="AV80" i="293"/>
  <c r="AM80" i="293"/>
  <c r="AG80" i="293" s="1"/>
  <c r="AU80" i="293"/>
  <c r="AV78" i="293"/>
  <c r="AM78" i="293"/>
  <c r="AG78" i="293" s="1"/>
  <c r="AV69" i="293"/>
  <c r="AM69" i="293"/>
  <c r="AG69" i="293" s="1"/>
  <c r="AV67" i="293"/>
  <c r="AM67" i="293"/>
  <c r="AG67" i="293" s="1"/>
  <c r="AU67" i="293"/>
  <c r="AU58" i="293"/>
  <c r="AT57" i="293"/>
  <c r="AO55" i="293"/>
  <c r="AN33" i="293"/>
  <c r="AT34" i="293"/>
  <c r="AQ11" i="293"/>
  <c r="AT15" i="293"/>
  <c r="AT14" i="293"/>
  <c r="AP11" i="293"/>
  <c r="AO11" i="293"/>
  <c r="AT13" i="293"/>
  <c r="AT12" i="293"/>
  <c r="AN11" i="293"/>
  <c r="AQ88" i="292"/>
  <c r="AT92" i="292"/>
  <c r="AT89" i="292"/>
  <c r="AN88" i="292"/>
  <c r="AT78" i="292"/>
  <c r="AN77" i="292"/>
  <c r="AP66" i="292"/>
  <c r="AT69" i="292"/>
  <c r="AT68" i="292"/>
  <c r="AO66" i="292"/>
  <c r="AT79" i="291"/>
  <c r="AO77" i="291"/>
  <c r="AT67" i="291"/>
  <c r="AN66" i="291"/>
  <c r="AT47" i="291"/>
  <c r="AP44" i="291"/>
  <c r="AT37" i="291"/>
  <c r="AQ33" i="291"/>
  <c r="AP33" i="291"/>
  <c r="AT36" i="291"/>
  <c r="AT35" i="291"/>
  <c r="AO33" i="291"/>
  <c r="AT89" i="290"/>
  <c r="AN88" i="290"/>
  <c r="AT68" i="290"/>
  <c r="AO66" i="290"/>
  <c r="AT56" i="290"/>
  <c r="AN55" i="290"/>
  <c r="AT46" i="290"/>
  <c r="AO44" i="290"/>
  <c r="AV47" i="293"/>
  <c r="AM47" i="293"/>
  <c r="AG47" i="293" s="1"/>
  <c r="AU47" i="293"/>
  <c r="AV45" i="293"/>
  <c r="AM45" i="293"/>
  <c r="AV36" i="293"/>
  <c r="AM36" i="293"/>
  <c r="AG36" i="293" s="1"/>
  <c r="AU36" i="293"/>
  <c r="AV35" i="293"/>
  <c r="AM35" i="293"/>
  <c r="AG35" i="293" s="1"/>
  <c r="AU35" i="293"/>
  <c r="AV25" i="293"/>
  <c r="AM25" i="293"/>
  <c r="AG25" i="293" s="1"/>
  <c r="AU25" i="293"/>
  <c r="AV24" i="293"/>
  <c r="AM24" i="293"/>
  <c r="AG24" i="293" s="1"/>
  <c r="AV14" i="293"/>
  <c r="AM14" i="293"/>
  <c r="AG14" i="293" s="1"/>
  <c r="AU14" i="293"/>
  <c r="AU91" i="292"/>
  <c r="AU79" i="292"/>
  <c r="AG70" i="292"/>
  <c r="AU70" i="292"/>
  <c r="AG59" i="292"/>
  <c r="AU59" i="292"/>
  <c r="AV47" i="292"/>
  <c r="AM47" i="292"/>
  <c r="AG47" i="292" s="1"/>
  <c r="AV45" i="292"/>
  <c r="AM45" i="292"/>
  <c r="AG45" i="292" s="1"/>
  <c r="AV36" i="292"/>
  <c r="AM36" i="292"/>
  <c r="AG36" i="292" s="1"/>
  <c r="AV35" i="292"/>
  <c r="AM35" i="292"/>
  <c r="AV26" i="292"/>
  <c r="AM26" i="292"/>
  <c r="AG26" i="292" s="1"/>
  <c r="AV23" i="292"/>
  <c r="AM23" i="292"/>
  <c r="AG23" i="292" s="1"/>
  <c r="AU23" i="292"/>
  <c r="AV15" i="292"/>
  <c r="AM15" i="292"/>
  <c r="AG15" i="292" s="1"/>
  <c r="AU12" i="292"/>
  <c r="AU92" i="291"/>
  <c r="AU90" i="291"/>
  <c r="AU78" i="291"/>
  <c r="AU81" i="291"/>
  <c r="AV70" i="291"/>
  <c r="AM70" i="291"/>
  <c r="AG70" i="291" s="1"/>
  <c r="AU70" i="291"/>
  <c r="AV45" i="291"/>
  <c r="AM45" i="291"/>
  <c r="AG45" i="291" s="1"/>
  <c r="AU45" i="291"/>
  <c r="AV36" i="291"/>
  <c r="AM36" i="291"/>
  <c r="AG36" i="291" s="1"/>
  <c r="AU36" i="291"/>
  <c r="AV35" i="291"/>
  <c r="AM35" i="291"/>
  <c r="AG35" i="291" s="1"/>
  <c r="AU35" i="291"/>
  <c r="AV15" i="291"/>
  <c r="AM15" i="291"/>
  <c r="AG15" i="291" s="1"/>
  <c r="AV92" i="290"/>
  <c r="AM92" i="290"/>
  <c r="AG92" i="290" s="1"/>
  <c r="AT58" i="290"/>
  <c r="AP55" i="290"/>
  <c r="AU45" i="290"/>
  <c r="AU34" i="290"/>
  <c r="AG34" i="290"/>
  <c r="AV48" i="293"/>
  <c r="AM48" i="293"/>
  <c r="AG48" i="293" s="1"/>
  <c r="AV46" i="293"/>
  <c r="AM46" i="293"/>
  <c r="AG46" i="293" s="1"/>
  <c r="AV37" i="293"/>
  <c r="AM37" i="293"/>
  <c r="AG37" i="293" s="1"/>
  <c r="AU37" i="293"/>
  <c r="AV34" i="293"/>
  <c r="AM34" i="293"/>
  <c r="AG34" i="293" s="1"/>
  <c r="AU34" i="293"/>
  <c r="AG23" i="293"/>
  <c r="AU80" i="292"/>
  <c r="AG67" i="292"/>
  <c r="AU67" i="292"/>
  <c r="AG57" i="292"/>
  <c r="AU57" i="292"/>
  <c r="AV58" i="292"/>
  <c r="AM58" i="292"/>
  <c r="AG58" i="292" s="1"/>
  <c r="AU58" i="292"/>
  <c r="AV56" i="292"/>
  <c r="AM56" i="292"/>
  <c r="AG56" i="292" s="1"/>
  <c r="AU56" i="292"/>
  <c r="AU37" i="292"/>
  <c r="AG34" i="292"/>
  <c r="AU34" i="292"/>
  <c r="AU25" i="292"/>
  <c r="AU14" i="292"/>
  <c r="AU13" i="292"/>
  <c r="AG89" i="291"/>
  <c r="AU89" i="291"/>
  <c r="AG68" i="291"/>
  <c r="AU69" i="291"/>
  <c r="AU58" i="291"/>
  <c r="AV48" i="291"/>
  <c r="AM48" i="291"/>
  <c r="AG48" i="291" s="1"/>
  <c r="AV46" i="291"/>
  <c r="AM46" i="291"/>
  <c r="AG46" i="291" s="1"/>
  <c r="AV37" i="291"/>
  <c r="AM37" i="291"/>
  <c r="AG37" i="291" s="1"/>
  <c r="AU37" i="291"/>
  <c r="AV34" i="291"/>
  <c r="AM34" i="291"/>
  <c r="AG34" i="291" s="1"/>
  <c r="AU34" i="291"/>
  <c r="AT25" i="291"/>
  <c r="AP22" i="291"/>
  <c r="AU24" i="291"/>
  <c r="AV90" i="290"/>
  <c r="AM90" i="290"/>
  <c r="AT79" i="290"/>
  <c r="AO77" i="290"/>
  <c r="AK80" i="290"/>
  <c r="AC80" i="290"/>
  <c r="AV78" i="290"/>
  <c r="AM78" i="290"/>
  <c r="AJ70" i="290"/>
  <c r="AF70" i="290"/>
  <c r="AD70" i="290"/>
  <c r="AE70" i="290"/>
  <c r="AV68" i="290"/>
  <c r="AU58" i="290"/>
  <c r="AV58" i="290"/>
  <c r="AM58" i="290"/>
  <c r="AG58" i="290" s="1"/>
  <c r="AU47" i="290"/>
  <c r="AK36" i="290"/>
  <c r="AC36" i="290"/>
  <c r="AK14" i="290"/>
  <c r="AC14" i="290"/>
  <c r="AV24" i="291"/>
  <c r="AM24" i="291"/>
  <c r="AG24" i="291" s="1"/>
  <c r="AV12" i="291"/>
  <c r="AM12" i="291"/>
  <c r="AG12" i="291" s="1"/>
  <c r="AU12" i="291"/>
  <c r="AV91" i="290"/>
  <c r="AM91" i="290"/>
  <c r="AG91" i="290" s="1"/>
  <c r="AU91" i="290"/>
  <c r="AV89" i="290"/>
  <c r="AM89" i="290"/>
  <c r="AG89" i="290" s="1"/>
  <c r="AU89" i="290"/>
  <c r="AV79" i="290"/>
  <c r="AU79" i="290"/>
  <c r="AV69" i="290"/>
  <c r="AM69" i="290"/>
  <c r="AG69" i="290" s="1"/>
  <c r="AF69" i="290"/>
  <c r="AV59" i="290"/>
  <c r="AM59" i="290"/>
  <c r="AG59" i="290" s="1"/>
  <c r="AU59" i="290"/>
  <c r="AM46" i="290"/>
  <c r="AG46" i="290" s="1"/>
  <c r="AF37" i="290"/>
  <c r="AF15" i="290"/>
  <c r="AU14" i="291"/>
  <c r="AG13" i="291"/>
  <c r="AU13" i="291"/>
  <c r="AU90" i="290"/>
  <c r="AG78" i="290"/>
  <c r="AU78" i="290"/>
  <c r="AV67" i="290"/>
  <c r="AU67" i="290"/>
  <c r="AG56" i="290"/>
  <c r="AU56" i="290"/>
  <c r="AV48" i="290"/>
  <c r="AM48" i="290"/>
  <c r="AG48" i="290" s="1"/>
  <c r="AU48" i="290"/>
  <c r="AV45" i="290"/>
  <c r="AM45" i="290"/>
  <c r="AG45" i="290" s="1"/>
  <c r="AM35" i="290"/>
  <c r="AG35" i="290" s="1"/>
  <c r="AU35" i="290"/>
  <c r="AV13" i="290"/>
  <c r="AM13" i="290"/>
  <c r="AU13" i="290"/>
  <c r="AT90" i="289"/>
  <c r="AO88" i="289"/>
  <c r="AV92" i="289"/>
  <c r="AM92" i="289"/>
  <c r="AG92" i="289" s="1"/>
  <c r="AV90" i="289"/>
  <c r="AM90" i="289"/>
  <c r="AT80" i="289"/>
  <c r="AP77" i="289"/>
  <c r="AT79" i="289"/>
  <c r="AO77" i="289"/>
  <c r="AV91" i="289"/>
  <c r="AM91" i="289"/>
  <c r="AG91" i="289" s="1"/>
  <c r="AU91" i="289"/>
  <c r="AV89" i="289"/>
  <c r="AM89" i="289"/>
  <c r="AG89" i="289" s="1"/>
  <c r="AT78" i="289"/>
  <c r="AN77" i="289"/>
  <c r="AV80" i="289"/>
  <c r="AM80" i="289"/>
  <c r="AG80" i="289" s="1"/>
  <c r="AV78" i="289"/>
  <c r="AM78" i="289"/>
  <c r="AG78" i="289" s="1"/>
  <c r="AU78" i="289"/>
  <c r="AT58" i="289"/>
  <c r="AP55" i="289"/>
  <c r="AT56" i="289"/>
  <c r="AN55" i="289"/>
  <c r="AV81" i="289"/>
  <c r="AM81" i="289"/>
  <c r="AG81" i="289" s="1"/>
  <c r="AU81" i="289"/>
  <c r="AV79" i="289"/>
  <c r="AM79" i="289"/>
  <c r="AG79" i="289" s="1"/>
  <c r="AT70" i="289"/>
  <c r="AQ66" i="289"/>
  <c r="AT67" i="289"/>
  <c r="AN66" i="289"/>
  <c r="AQ55" i="289"/>
  <c r="AT59" i="289"/>
  <c r="AO55" i="289"/>
  <c r="AT57" i="289"/>
  <c r="AU69" i="289"/>
  <c r="AV58" i="289"/>
  <c r="AM58" i="289"/>
  <c r="AV56" i="289"/>
  <c r="AM56" i="289"/>
  <c r="AT36" i="289"/>
  <c r="AP33" i="289"/>
  <c r="AT35" i="289"/>
  <c r="AO33" i="289"/>
  <c r="AV70" i="289"/>
  <c r="AM70" i="289"/>
  <c r="AG70" i="289" s="1"/>
  <c r="AU70" i="289"/>
  <c r="AU68" i="289"/>
  <c r="AV59" i="289"/>
  <c r="AM59" i="289"/>
  <c r="AG59" i="289" s="1"/>
  <c r="AU59" i="289"/>
  <c r="AU48" i="289"/>
  <c r="AU37" i="289"/>
  <c r="AU34" i="289"/>
  <c r="AT26" i="289"/>
  <c r="AQ22" i="289"/>
  <c r="AT89" i="288"/>
  <c r="AN88" i="288"/>
  <c r="AT68" i="288"/>
  <c r="AO66" i="288"/>
  <c r="AV47" i="289"/>
  <c r="AM47" i="289"/>
  <c r="AG47" i="289" s="1"/>
  <c r="AV45" i="289"/>
  <c r="AM45" i="289"/>
  <c r="AG45" i="289" s="1"/>
  <c r="AV36" i="289"/>
  <c r="AM36" i="289"/>
  <c r="AG36" i="289" s="1"/>
  <c r="AV35" i="289"/>
  <c r="AM35" i="289"/>
  <c r="AU26" i="289"/>
  <c r="AP77" i="288"/>
  <c r="AT80" i="288"/>
  <c r="AT79" i="288"/>
  <c r="AO77" i="288"/>
  <c r="AV24" i="289"/>
  <c r="AM24" i="289"/>
  <c r="AU24" i="289"/>
  <c r="AG24" i="289"/>
  <c r="AV14" i="289"/>
  <c r="AM14" i="289"/>
  <c r="AV13" i="289"/>
  <c r="AM13" i="289"/>
  <c r="AV91" i="288"/>
  <c r="AM91" i="288"/>
  <c r="AU91" i="288"/>
  <c r="AG91" i="288"/>
  <c r="AV89" i="288"/>
  <c r="AM89" i="288"/>
  <c r="AV81" i="288"/>
  <c r="AM81" i="288"/>
  <c r="AV79" i="288"/>
  <c r="AM79" i="288"/>
  <c r="AU79" i="288"/>
  <c r="AG79" i="288"/>
  <c r="AV68" i="288"/>
  <c r="AM68" i="288"/>
  <c r="AT48" i="288"/>
  <c r="AQ44" i="288"/>
  <c r="AT46" i="288"/>
  <c r="AO44" i="288"/>
  <c r="AV25" i="289"/>
  <c r="AM25" i="289"/>
  <c r="AG25" i="289" s="1"/>
  <c r="AU23" i="289"/>
  <c r="AG23" i="289"/>
  <c r="AV15" i="289"/>
  <c r="AM15" i="289"/>
  <c r="AV12" i="289"/>
  <c r="AM12" i="289"/>
  <c r="AV92" i="288"/>
  <c r="AM92" i="288"/>
  <c r="AV90" i="288"/>
  <c r="AM90" i="288"/>
  <c r="AV80" i="288"/>
  <c r="AM80" i="288"/>
  <c r="AG80" i="288" s="1"/>
  <c r="AU80" i="288"/>
  <c r="AV78" i="288"/>
  <c r="AM78" i="288"/>
  <c r="AG78" i="288" s="1"/>
  <c r="AV69" i="288"/>
  <c r="AM69" i="288"/>
  <c r="AG69" i="288" s="1"/>
  <c r="AV67" i="288"/>
  <c r="AM67" i="288"/>
  <c r="AG67" i="288" s="1"/>
  <c r="AU67" i="288"/>
  <c r="AQ55" i="288"/>
  <c r="AT59" i="288"/>
  <c r="AO55" i="288"/>
  <c r="AT57" i="288"/>
  <c r="AN33" i="288"/>
  <c r="AT34" i="288"/>
  <c r="AV59" i="288"/>
  <c r="AM59" i="288"/>
  <c r="AG59" i="288" s="1"/>
  <c r="AU59" i="288"/>
  <c r="AV57" i="288"/>
  <c r="AM57" i="288"/>
  <c r="AG57" i="288" s="1"/>
  <c r="AU57" i="288"/>
  <c r="AU24" i="288"/>
  <c r="AT14" i="288"/>
  <c r="AP11" i="288"/>
  <c r="AT13" i="288"/>
  <c r="AO11" i="288"/>
  <c r="AV15" i="288"/>
  <c r="AM15" i="288"/>
  <c r="AG15" i="288" s="1"/>
  <c r="AU15" i="288"/>
  <c r="AT90" i="287"/>
  <c r="AO88" i="287"/>
  <c r="AT81" i="287"/>
  <c r="AQ77" i="287"/>
  <c r="AT58" i="287"/>
  <c r="AP55" i="287"/>
  <c r="AT56" i="287"/>
  <c r="AN55" i="287"/>
  <c r="AU58" i="288"/>
  <c r="AU56" i="288"/>
  <c r="AU48" i="288"/>
  <c r="AU46" i="288"/>
  <c r="AV26" i="288"/>
  <c r="AM26" i="288"/>
  <c r="AG26" i="288" s="1"/>
  <c r="AU26" i="288"/>
  <c r="AV23" i="288"/>
  <c r="AM23" i="288"/>
  <c r="AG23" i="288" s="1"/>
  <c r="AT15" i="288"/>
  <c r="AQ11" i="288"/>
  <c r="AP77" i="287"/>
  <c r="AT80" i="287"/>
  <c r="AT79" i="287"/>
  <c r="AO77" i="287"/>
  <c r="AT47" i="287"/>
  <c r="AP44" i="287"/>
  <c r="AT45" i="287"/>
  <c r="AN44" i="287"/>
  <c r="AT37" i="287"/>
  <c r="AQ33" i="287"/>
  <c r="AP33" i="287"/>
  <c r="AT36" i="287"/>
  <c r="AT35" i="287"/>
  <c r="AO33" i="287"/>
  <c r="AQ22" i="287"/>
  <c r="AT26" i="287"/>
  <c r="AT25" i="287"/>
  <c r="AP22" i="287"/>
  <c r="AT12" i="287"/>
  <c r="AN11" i="287"/>
  <c r="AV14" i="288"/>
  <c r="AM14" i="288"/>
  <c r="AG14" i="288" s="1"/>
  <c r="AV92" i="287"/>
  <c r="AM92" i="287"/>
  <c r="AG92" i="287" s="1"/>
  <c r="AV90" i="287"/>
  <c r="AM90" i="287"/>
  <c r="AV80" i="287"/>
  <c r="AM80" i="287"/>
  <c r="AG80" i="287" s="1"/>
  <c r="AU80" i="287"/>
  <c r="AV78" i="287"/>
  <c r="AM78" i="287"/>
  <c r="AV69" i="287"/>
  <c r="AM69" i="287"/>
  <c r="AV67" i="287"/>
  <c r="AM67" i="287"/>
  <c r="AG67" i="287" s="1"/>
  <c r="AU67" i="287"/>
  <c r="AV58" i="287"/>
  <c r="AM58" i="287"/>
  <c r="AG58" i="287" s="1"/>
  <c r="AV56" i="287"/>
  <c r="AM56" i="287"/>
  <c r="AV48" i="287"/>
  <c r="AM48" i="287"/>
  <c r="AG48" i="287" s="1"/>
  <c r="AV46" i="287"/>
  <c r="AM46" i="287"/>
  <c r="AG46" i="287" s="1"/>
  <c r="AV37" i="287"/>
  <c r="AM37" i="287"/>
  <c r="AG37" i="287" s="1"/>
  <c r="AU37" i="287"/>
  <c r="AV34" i="287"/>
  <c r="AM34" i="287"/>
  <c r="AG34" i="287" s="1"/>
  <c r="AU34" i="287"/>
  <c r="AU23" i="287"/>
  <c r="AV12" i="287"/>
  <c r="AM12" i="287"/>
  <c r="AG12" i="287" s="1"/>
  <c r="AU12" i="287"/>
  <c r="AV91" i="286"/>
  <c r="AM91" i="286"/>
  <c r="AT59" i="286"/>
  <c r="AQ55" i="286"/>
  <c r="AT57" i="286"/>
  <c r="AO55" i="286"/>
  <c r="AT45" i="286"/>
  <c r="AN44" i="286"/>
  <c r="AT34" i="286"/>
  <c r="AN33" i="286"/>
  <c r="AT89" i="285"/>
  <c r="AN88" i="285"/>
  <c r="AV13" i="288"/>
  <c r="AM13" i="288"/>
  <c r="AV91" i="287"/>
  <c r="AM91" i="287"/>
  <c r="AG91" i="287" s="1"/>
  <c r="AU91" i="287"/>
  <c r="AV89" i="287"/>
  <c r="AM89" i="287"/>
  <c r="AG89" i="287" s="1"/>
  <c r="AV81" i="287"/>
  <c r="AM81" i="287"/>
  <c r="AV79" i="287"/>
  <c r="AM79" i="287"/>
  <c r="AG79" i="287" s="1"/>
  <c r="AU79" i="287"/>
  <c r="AV70" i="287"/>
  <c r="AM70" i="287"/>
  <c r="AG70" i="287" s="1"/>
  <c r="AU70" i="287"/>
  <c r="AV68" i="287"/>
  <c r="AM68" i="287"/>
  <c r="AU24" i="287"/>
  <c r="AV13" i="287"/>
  <c r="AM13" i="287"/>
  <c r="AU13" i="287"/>
  <c r="AG13" i="287"/>
  <c r="AV92" i="286"/>
  <c r="AM92" i="286"/>
  <c r="AU92" i="286"/>
  <c r="AG92" i="286"/>
  <c r="AT91" i="286"/>
  <c r="AP88" i="286"/>
  <c r="AT89" i="286"/>
  <c r="AN88" i="286"/>
  <c r="AQ77" i="286"/>
  <c r="AT81" i="286"/>
  <c r="AP55" i="286"/>
  <c r="AT58" i="286"/>
  <c r="AN55" i="286"/>
  <c r="AT56" i="286"/>
  <c r="AT46" i="286"/>
  <c r="AO44" i="286"/>
  <c r="AT24" i="286"/>
  <c r="AO22" i="286"/>
  <c r="AU89" i="286"/>
  <c r="AG89" i="286"/>
  <c r="AV81" i="286"/>
  <c r="AM81" i="286"/>
  <c r="AU81" i="286"/>
  <c r="AG81" i="286"/>
  <c r="AV79" i="286"/>
  <c r="AM79" i="286"/>
  <c r="AV70" i="286"/>
  <c r="AM70" i="286"/>
  <c r="AG70" i="286" s="1"/>
  <c r="AV68" i="286"/>
  <c r="AM68" i="286"/>
  <c r="AU68" i="286"/>
  <c r="AG68" i="286"/>
  <c r="AV59" i="286"/>
  <c r="AM59" i="286"/>
  <c r="AV57" i="286"/>
  <c r="AM57" i="286"/>
  <c r="AG57" i="286" s="1"/>
  <c r="AV47" i="286"/>
  <c r="AM47" i="286"/>
  <c r="AV45" i="286"/>
  <c r="AM45" i="286"/>
  <c r="AG45" i="286" s="1"/>
  <c r="AV36" i="286"/>
  <c r="AM36" i="286"/>
  <c r="AV35" i="286"/>
  <c r="AM35" i="286"/>
  <c r="AG35" i="286" s="1"/>
  <c r="AV25" i="286"/>
  <c r="AM25" i="286"/>
  <c r="AV24" i="286"/>
  <c r="AM24" i="286"/>
  <c r="AG24" i="286" s="1"/>
  <c r="AU24" i="286"/>
  <c r="AV14" i="286"/>
  <c r="AM14" i="286"/>
  <c r="AU13" i="286"/>
  <c r="AU89" i="285"/>
  <c r="AT68" i="285"/>
  <c r="AO66" i="285"/>
  <c r="AT48" i="285"/>
  <c r="AQ44" i="285"/>
  <c r="AT46" i="285"/>
  <c r="AO44" i="285"/>
  <c r="AT91" i="284"/>
  <c r="AP88" i="284"/>
  <c r="AT79" i="284"/>
  <c r="AO77" i="284"/>
  <c r="AT67" i="284"/>
  <c r="AN66" i="284"/>
  <c r="AT36" i="284"/>
  <c r="AP33" i="284"/>
  <c r="AT35" i="284"/>
  <c r="AO33" i="284"/>
  <c r="AT14" i="284"/>
  <c r="AP11" i="284"/>
  <c r="AT13" i="284"/>
  <c r="AO11" i="284"/>
  <c r="AT89" i="283"/>
  <c r="AN88" i="283"/>
  <c r="AT68" i="283"/>
  <c r="AO66" i="283"/>
  <c r="AV90" i="286"/>
  <c r="AM90" i="286"/>
  <c r="AU90" i="286"/>
  <c r="AG90" i="286"/>
  <c r="AV80" i="286"/>
  <c r="AM80" i="286"/>
  <c r="AV78" i="286"/>
  <c r="AM78" i="286"/>
  <c r="AG78" i="286" s="1"/>
  <c r="AU78" i="286"/>
  <c r="AV69" i="286"/>
  <c r="AM69" i="286"/>
  <c r="AG69" i="286" s="1"/>
  <c r="AU69" i="286"/>
  <c r="AV67" i="286"/>
  <c r="AM67" i="286"/>
  <c r="AV58" i="286"/>
  <c r="AM58" i="286"/>
  <c r="AG58" i="286" s="1"/>
  <c r="AU58" i="286"/>
  <c r="AV56" i="286"/>
  <c r="AM56" i="286"/>
  <c r="AG56" i="286" s="1"/>
  <c r="AU56" i="286"/>
  <c r="AU37" i="286"/>
  <c r="AU34" i="286"/>
  <c r="AV26" i="286"/>
  <c r="AM26" i="286"/>
  <c r="AV23" i="286"/>
  <c r="AM23" i="286"/>
  <c r="AV15" i="286"/>
  <c r="AM15" i="286"/>
  <c r="AG15" i="286" s="1"/>
  <c r="AV12" i="286"/>
  <c r="AM12" i="286"/>
  <c r="AV92" i="285"/>
  <c r="AM92" i="285"/>
  <c r="AG92" i="285" s="1"/>
  <c r="AV90" i="285"/>
  <c r="AM90" i="285"/>
  <c r="AU81" i="285"/>
  <c r="AT80" i="285"/>
  <c r="AP77" i="285"/>
  <c r="AQ55" i="285"/>
  <c r="AT59" i="285"/>
  <c r="AO55" i="285"/>
  <c r="AT57" i="285"/>
  <c r="AT47" i="285"/>
  <c r="AP44" i="285"/>
  <c r="AT45" i="285"/>
  <c r="AN44" i="285"/>
  <c r="AT37" i="285"/>
  <c r="AQ33" i="285"/>
  <c r="AP33" i="285"/>
  <c r="AT36" i="285"/>
  <c r="AT35" i="285"/>
  <c r="AO33" i="285"/>
  <c r="AQ22" i="285"/>
  <c r="AT26" i="285"/>
  <c r="AT25" i="285"/>
  <c r="AP22" i="285"/>
  <c r="AO88" i="284"/>
  <c r="AT90" i="284"/>
  <c r="AQ77" i="284"/>
  <c r="AT81" i="284"/>
  <c r="AP55" i="284"/>
  <c r="AT58" i="284"/>
  <c r="AN55" i="284"/>
  <c r="AT56" i="284"/>
  <c r="AT46" i="284"/>
  <c r="AO44" i="284"/>
  <c r="AT24" i="284"/>
  <c r="AO22" i="284"/>
  <c r="AP88" i="283"/>
  <c r="AT91" i="283"/>
  <c r="AQ66" i="283"/>
  <c r="AT70" i="283"/>
  <c r="AT67" i="283"/>
  <c r="AN66" i="283"/>
  <c r="AG78" i="285"/>
  <c r="AU78" i="285"/>
  <c r="AU69" i="285"/>
  <c r="AU58" i="285"/>
  <c r="AU56" i="285"/>
  <c r="AU48" i="285"/>
  <c r="AU46" i="285"/>
  <c r="AV26" i="285"/>
  <c r="AM26" i="285"/>
  <c r="AG26" i="285" s="1"/>
  <c r="AU26" i="285"/>
  <c r="AV23" i="285"/>
  <c r="AM23" i="285"/>
  <c r="AV15" i="285"/>
  <c r="AM15" i="285"/>
  <c r="AG15" i="285" s="1"/>
  <c r="AU15" i="285"/>
  <c r="AV12" i="285"/>
  <c r="AM12" i="285"/>
  <c r="AG12" i="285" s="1"/>
  <c r="AU12" i="285"/>
  <c r="AV92" i="284"/>
  <c r="AM92" i="284"/>
  <c r="AG92" i="284" s="1"/>
  <c r="AU92" i="284"/>
  <c r="AV90" i="284"/>
  <c r="AM90" i="284"/>
  <c r="AG90" i="284" s="1"/>
  <c r="AU90" i="284"/>
  <c r="AV80" i="284"/>
  <c r="AM80" i="284"/>
  <c r="AV78" i="284"/>
  <c r="AM78" i="284"/>
  <c r="AG78" i="284" s="1"/>
  <c r="AU78" i="284"/>
  <c r="AV69" i="284"/>
  <c r="AM69" i="284"/>
  <c r="AG69" i="284" s="1"/>
  <c r="AU69" i="284"/>
  <c r="AV67" i="284"/>
  <c r="AM67" i="284"/>
  <c r="AG67" i="284" s="1"/>
  <c r="AV58" i="284"/>
  <c r="AM58" i="284"/>
  <c r="AU58" i="284"/>
  <c r="AG58" i="284"/>
  <c r="AV56" i="284"/>
  <c r="AM56" i="284"/>
  <c r="AU56" i="284"/>
  <c r="AG56" i="284"/>
  <c r="AU37" i="284"/>
  <c r="AU34" i="284"/>
  <c r="AV26" i="284"/>
  <c r="AM26" i="284"/>
  <c r="AG26" i="284" s="1"/>
  <c r="AV23" i="284"/>
  <c r="AM23" i="284"/>
  <c r="AU23" i="284"/>
  <c r="AG23" i="284"/>
  <c r="AV15" i="284"/>
  <c r="AM15" i="284"/>
  <c r="AU12" i="284"/>
  <c r="AU92" i="283"/>
  <c r="AU90" i="283"/>
  <c r="AU78" i="283"/>
  <c r="AU69" i="283"/>
  <c r="AT36" i="283"/>
  <c r="AP33" i="283"/>
  <c r="AT35" i="283"/>
  <c r="AO33" i="283"/>
  <c r="AT14" i="283"/>
  <c r="AP11" i="283"/>
  <c r="AT13" i="283"/>
  <c r="AO11" i="283"/>
  <c r="AT12" i="283"/>
  <c r="AN11" i="283"/>
  <c r="AT90" i="282"/>
  <c r="AO88" i="282"/>
  <c r="AT81" i="282"/>
  <c r="AQ77" i="282"/>
  <c r="AT58" i="282"/>
  <c r="AP55" i="282"/>
  <c r="AT56" i="282"/>
  <c r="AN55" i="282"/>
  <c r="AT59" i="281"/>
  <c r="AQ55" i="281"/>
  <c r="AT57" i="281"/>
  <c r="AO55" i="281"/>
  <c r="AT45" i="281"/>
  <c r="AN44" i="281"/>
  <c r="AV79" i="285"/>
  <c r="AM79" i="285"/>
  <c r="AG79" i="285" s="1"/>
  <c r="AU79" i="285"/>
  <c r="AV70" i="285"/>
  <c r="AM70" i="285"/>
  <c r="AG70" i="285" s="1"/>
  <c r="AU70" i="285"/>
  <c r="AV68" i="285"/>
  <c r="AM68" i="285"/>
  <c r="AG68" i="285" s="1"/>
  <c r="AV59" i="285"/>
  <c r="AM59" i="285"/>
  <c r="AG59" i="285" s="1"/>
  <c r="AU59" i="285"/>
  <c r="AV57" i="285"/>
  <c r="AM57" i="285"/>
  <c r="AG57" i="285" s="1"/>
  <c r="AU57" i="285"/>
  <c r="AV47" i="285"/>
  <c r="AM47" i="285"/>
  <c r="AG47" i="285" s="1"/>
  <c r="AU47" i="285"/>
  <c r="AV45" i="285"/>
  <c r="AM45" i="285"/>
  <c r="AG45" i="285" s="1"/>
  <c r="AU45" i="285"/>
  <c r="AV36" i="285"/>
  <c r="AM36" i="285"/>
  <c r="AG36" i="285" s="1"/>
  <c r="AU36" i="285"/>
  <c r="AV35" i="285"/>
  <c r="AM35" i="285"/>
  <c r="AG35" i="285" s="1"/>
  <c r="AU35" i="285"/>
  <c r="AV25" i="285"/>
  <c r="AM25" i="285"/>
  <c r="AG25" i="285" s="1"/>
  <c r="AU25" i="285"/>
  <c r="AV24" i="285"/>
  <c r="AM24" i="285"/>
  <c r="AV14" i="285"/>
  <c r="AM14" i="285"/>
  <c r="AG14" i="285" s="1"/>
  <c r="AU14" i="285"/>
  <c r="AU91" i="284"/>
  <c r="AU79" i="284"/>
  <c r="AU70" i="284"/>
  <c r="AU59" i="284"/>
  <c r="AU57" i="284"/>
  <c r="AU45" i="284"/>
  <c r="AU36" i="284"/>
  <c r="AU35" i="284"/>
  <c r="AU25" i="284"/>
  <c r="AU14" i="284"/>
  <c r="AV13" i="284"/>
  <c r="AM13" i="284"/>
  <c r="AG13" i="284" s="1"/>
  <c r="AV91" i="283"/>
  <c r="AM91" i="283"/>
  <c r="AG91" i="283" s="1"/>
  <c r="AU91" i="283"/>
  <c r="AV89" i="283"/>
  <c r="AM89" i="283"/>
  <c r="AG89" i="283" s="1"/>
  <c r="AV81" i="283"/>
  <c r="AM81" i="283"/>
  <c r="AG81" i="283" s="1"/>
  <c r="AV79" i="283"/>
  <c r="AM79" i="283"/>
  <c r="AG79" i="283" s="1"/>
  <c r="AU79" i="283"/>
  <c r="AV70" i="283"/>
  <c r="AM70" i="283"/>
  <c r="AG70" i="283" s="1"/>
  <c r="AU70" i="283"/>
  <c r="AU68" i="283"/>
  <c r="AV58" i="283"/>
  <c r="AM58" i="283"/>
  <c r="AG58" i="283" s="1"/>
  <c r="AT46" i="283"/>
  <c r="AO44" i="283"/>
  <c r="AT24" i="283"/>
  <c r="AO22" i="283"/>
  <c r="AP77" i="282"/>
  <c r="AT80" i="282"/>
  <c r="AT79" i="282"/>
  <c r="AO77" i="282"/>
  <c r="AQ55" i="282"/>
  <c r="AT59" i="282"/>
  <c r="AO55" i="282"/>
  <c r="AT57" i="282"/>
  <c r="AN33" i="282"/>
  <c r="AT34" i="282"/>
  <c r="AQ11" i="282"/>
  <c r="AT15" i="282"/>
  <c r="AT14" i="282"/>
  <c r="AP11" i="282"/>
  <c r="AO11" i="282"/>
  <c r="AT13" i="282"/>
  <c r="AO88" i="281"/>
  <c r="AT90" i="281"/>
  <c r="AQ77" i="281"/>
  <c r="AT81" i="281"/>
  <c r="AP55" i="281"/>
  <c r="AT58" i="281"/>
  <c r="AN55" i="281"/>
  <c r="AT56" i="281"/>
  <c r="AT46" i="281"/>
  <c r="AO44" i="281"/>
  <c r="AV57" i="283"/>
  <c r="AM57" i="283"/>
  <c r="AG57" i="283" s="1"/>
  <c r="AU47" i="283"/>
  <c r="AU45" i="283"/>
  <c r="AU36" i="283"/>
  <c r="AU35" i="283"/>
  <c r="AU25" i="283"/>
  <c r="AU14" i="283"/>
  <c r="AV13" i="283"/>
  <c r="AM13" i="283"/>
  <c r="AV91" i="282"/>
  <c r="AM91" i="282"/>
  <c r="AU91" i="282"/>
  <c r="AG91" i="282"/>
  <c r="AV89" i="282"/>
  <c r="AM89" i="282"/>
  <c r="AV81" i="282"/>
  <c r="AM81" i="282"/>
  <c r="AV79" i="282"/>
  <c r="AM79" i="282"/>
  <c r="AU79" i="282"/>
  <c r="AG79" i="282"/>
  <c r="AV70" i="282"/>
  <c r="AM70" i="282"/>
  <c r="AU70" i="282"/>
  <c r="AG70" i="282"/>
  <c r="AV68" i="282"/>
  <c r="AM68" i="282"/>
  <c r="AV59" i="282"/>
  <c r="AM59" i="282"/>
  <c r="AG59" i="282" s="1"/>
  <c r="AU59" i="282"/>
  <c r="AV57" i="282"/>
  <c r="AM57" i="282"/>
  <c r="AG57" i="282" s="1"/>
  <c r="AU57" i="282"/>
  <c r="AV47" i="282"/>
  <c r="AM47" i="282"/>
  <c r="AG47" i="282" s="1"/>
  <c r="AU47" i="282"/>
  <c r="AV45" i="282"/>
  <c r="AM45" i="282"/>
  <c r="AG45" i="282" s="1"/>
  <c r="AU45" i="282"/>
  <c r="AV36" i="282"/>
  <c r="AM36" i="282"/>
  <c r="AG36" i="282" s="1"/>
  <c r="AU36" i="282"/>
  <c r="AV35" i="282"/>
  <c r="AM35" i="282"/>
  <c r="AG35" i="282" s="1"/>
  <c r="AU35" i="282"/>
  <c r="AV25" i="282"/>
  <c r="AM25" i="282"/>
  <c r="AG25" i="282" s="1"/>
  <c r="AU25" i="282"/>
  <c r="AV24" i="282"/>
  <c r="AM24" i="282"/>
  <c r="AG24" i="282" s="1"/>
  <c r="AV14" i="282"/>
  <c r="AM14" i="282"/>
  <c r="AG14" i="282" s="1"/>
  <c r="AU14" i="282"/>
  <c r="AU91" i="281"/>
  <c r="AU79" i="281"/>
  <c r="AU70" i="281"/>
  <c r="AV68" i="281"/>
  <c r="AM68" i="281"/>
  <c r="AU68" i="281"/>
  <c r="AG68" i="281"/>
  <c r="AV59" i="281"/>
  <c r="AM59" i="281"/>
  <c r="AV57" i="281"/>
  <c r="AM57" i="281"/>
  <c r="AU47" i="281"/>
  <c r="AU45" i="281"/>
  <c r="AT35" i="281"/>
  <c r="AO33" i="281"/>
  <c r="AV37" i="281"/>
  <c r="AM37" i="281"/>
  <c r="AT36" i="281"/>
  <c r="AP33" i="281"/>
  <c r="AT34" i="281"/>
  <c r="AN33" i="281"/>
  <c r="AT14" i="281"/>
  <c r="AP11" i="281"/>
  <c r="AT13" i="281"/>
  <c r="AO11" i="281"/>
  <c r="AT12" i="281"/>
  <c r="AN11" i="281"/>
  <c r="AT90" i="280"/>
  <c r="AO88" i="280"/>
  <c r="AT81" i="280"/>
  <c r="AQ77" i="280"/>
  <c r="AT58" i="280"/>
  <c r="AP55" i="280"/>
  <c r="AT56" i="280"/>
  <c r="AN55" i="280"/>
  <c r="AU56" i="283"/>
  <c r="AG56" i="283"/>
  <c r="AU37" i="283"/>
  <c r="AU34" i="283"/>
  <c r="AV26" i="283"/>
  <c r="AM26" i="283"/>
  <c r="AV23" i="283"/>
  <c r="AM23" i="283"/>
  <c r="AG23" i="283" s="1"/>
  <c r="AU23" i="283"/>
  <c r="AV15" i="283"/>
  <c r="AM15" i="283"/>
  <c r="AG15" i="283" s="1"/>
  <c r="AV12" i="283"/>
  <c r="AM12" i="283"/>
  <c r="AV92" i="282"/>
  <c r="AM92" i="282"/>
  <c r="AV90" i="282"/>
  <c r="AM90" i="282"/>
  <c r="AG90" i="282" s="1"/>
  <c r="AV80" i="282"/>
  <c r="AM80" i="282"/>
  <c r="AG80" i="282" s="1"/>
  <c r="AU80" i="282"/>
  <c r="AV78" i="282"/>
  <c r="AM78" i="282"/>
  <c r="AV69" i="282"/>
  <c r="AM69" i="282"/>
  <c r="AV67" i="282"/>
  <c r="AM67" i="282"/>
  <c r="AG67" i="282" s="1"/>
  <c r="AU67" i="282"/>
  <c r="AV58" i="282"/>
  <c r="AM58" i="282"/>
  <c r="AG58" i="282" s="1"/>
  <c r="AV56" i="282"/>
  <c r="AM56" i="282"/>
  <c r="AV48" i="282"/>
  <c r="AM48" i="282"/>
  <c r="AG48" i="282" s="1"/>
  <c r="AV46" i="282"/>
  <c r="AM46" i="282"/>
  <c r="AG46" i="282" s="1"/>
  <c r="AV37" i="282"/>
  <c r="AM37" i="282"/>
  <c r="AG37" i="282" s="1"/>
  <c r="AU37" i="282"/>
  <c r="AV34" i="282"/>
  <c r="AM34" i="282"/>
  <c r="AG34" i="282" s="1"/>
  <c r="AU34" i="282"/>
  <c r="AU23" i="282"/>
  <c r="AV12" i="282"/>
  <c r="AM12" i="282"/>
  <c r="AG12" i="282" s="1"/>
  <c r="AU12" i="282"/>
  <c r="AV92" i="281"/>
  <c r="AM92" i="281"/>
  <c r="AG92" i="281" s="1"/>
  <c r="AU92" i="281"/>
  <c r="AV90" i="281"/>
  <c r="AM90" i="281"/>
  <c r="AU90" i="281"/>
  <c r="AV80" i="281"/>
  <c r="AM80" i="281"/>
  <c r="AG80" i="281" s="1"/>
  <c r="AV78" i="281"/>
  <c r="AM78" i="281"/>
  <c r="AG78" i="281" s="1"/>
  <c r="AU78" i="281"/>
  <c r="AV69" i="281"/>
  <c r="AM69" i="281"/>
  <c r="AG69" i="281" s="1"/>
  <c r="AU69" i="281"/>
  <c r="AV67" i="281"/>
  <c r="AM67" i="281"/>
  <c r="AV48" i="281"/>
  <c r="AM48" i="281"/>
  <c r="AG48" i="281" s="1"/>
  <c r="AU48" i="281"/>
  <c r="AV46" i="281"/>
  <c r="AM46" i="281"/>
  <c r="AG46" i="281" s="1"/>
  <c r="AU46" i="281"/>
  <c r="AV36" i="281"/>
  <c r="AM36" i="281"/>
  <c r="AG36" i="281" s="1"/>
  <c r="AN22" i="281"/>
  <c r="AT23" i="281"/>
  <c r="AP77" i="280"/>
  <c r="AT80" i="280"/>
  <c r="AT79" i="280"/>
  <c r="AO77" i="280"/>
  <c r="AT47" i="280"/>
  <c r="AP44" i="280"/>
  <c r="AT45" i="280"/>
  <c r="AN44" i="280"/>
  <c r="AT37" i="280"/>
  <c r="AQ33" i="280"/>
  <c r="AP33" i="280"/>
  <c r="AT36" i="280"/>
  <c r="AT35" i="280"/>
  <c r="AO33" i="280"/>
  <c r="AQ22" i="280"/>
  <c r="AT26" i="280"/>
  <c r="AT25" i="280"/>
  <c r="AP22" i="280"/>
  <c r="AT12" i="280"/>
  <c r="AN11" i="280"/>
  <c r="AV26" i="281"/>
  <c r="AM26" i="281"/>
  <c r="AV23" i="281"/>
  <c r="AM23" i="281"/>
  <c r="AG23" i="281" s="1"/>
  <c r="AU23" i="281"/>
  <c r="AV15" i="281"/>
  <c r="AM15" i="281"/>
  <c r="AV12" i="281"/>
  <c r="AM12" i="281"/>
  <c r="AV91" i="280"/>
  <c r="AM91" i="280"/>
  <c r="AG91" i="280" s="1"/>
  <c r="AU91" i="280"/>
  <c r="AV89" i="280"/>
  <c r="AM89" i="280"/>
  <c r="AG89" i="280" s="1"/>
  <c r="AV80" i="280"/>
  <c r="AM80" i="280"/>
  <c r="AG80" i="280" s="1"/>
  <c r="AU80" i="280"/>
  <c r="AV78" i="280"/>
  <c r="AM78" i="280"/>
  <c r="AV68" i="280"/>
  <c r="AM68" i="280"/>
  <c r="AV58" i="280"/>
  <c r="AM58" i="280"/>
  <c r="AV56" i="280"/>
  <c r="AM56" i="280"/>
  <c r="AV47" i="280"/>
  <c r="AM47" i="280"/>
  <c r="AG47" i="280" s="1"/>
  <c r="AU47" i="280"/>
  <c r="AV45" i="280"/>
  <c r="AM45" i="280"/>
  <c r="AG45" i="280" s="1"/>
  <c r="AU45" i="280"/>
  <c r="AV36" i="280"/>
  <c r="AM36" i="280"/>
  <c r="AG36" i="280" s="1"/>
  <c r="AU36" i="280"/>
  <c r="AV34" i="280"/>
  <c r="AM34" i="280"/>
  <c r="AG34" i="280" s="1"/>
  <c r="AU34" i="280"/>
  <c r="AV25" i="280"/>
  <c r="AM25" i="280"/>
  <c r="AG25" i="280" s="1"/>
  <c r="AU25" i="280"/>
  <c r="AV23" i="280"/>
  <c r="AM23" i="280"/>
  <c r="AG23" i="280" s="1"/>
  <c r="AV14" i="280"/>
  <c r="AM14" i="280"/>
  <c r="AG14" i="280" s="1"/>
  <c r="AU14" i="280"/>
  <c r="AU25" i="281"/>
  <c r="AU14" i="281"/>
  <c r="AU13" i="281"/>
  <c r="AU92" i="280"/>
  <c r="AU90" i="280"/>
  <c r="AU81" i="280"/>
  <c r="AV69" i="280"/>
  <c r="AM69" i="280"/>
  <c r="AV67" i="280"/>
  <c r="AM67" i="280"/>
  <c r="AG67" i="280" s="1"/>
  <c r="AU67" i="280"/>
  <c r="AV59" i="280"/>
  <c r="AM59" i="280"/>
  <c r="AG59" i="280" s="1"/>
  <c r="AU59" i="280"/>
  <c r="AU48" i="280"/>
  <c r="AU46" i="280"/>
  <c r="AU24" i="280"/>
  <c r="AT89" i="289"/>
  <c r="AN88" i="289"/>
  <c r="AP88" i="289"/>
  <c r="AT91" i="289"/>
  <c r="AU92" i="289"/>
  <c r="AG90" i="289"/>
  <c r="AU90" i="289"/>
  <c r="AU89" i="289"/>
  <c r="AQ77" i="289"/>
  <c r="AT81" i="289"/>
  <c r="AU80" i="289"/>
  <c r="AT69" i="289"/>
  <c r="AP66" i="289"/>
  <c r="AT68" i="289"/>
  <c r="AO66" i="289"/>
  <c r="AU79" i="289"/>
  <c r="AV69" i="289"/>
  <c r="AM69" i="289"/>
  <c r="AG69" i="289" s="1"/>
  <c r="AV67" i="289"/>
  <c r="AM67" i="289"/>
  <c r="AG67" i="289" s="1"/>
  <c r="AU67" i="289"/>
  <c r="AG58" i="289"/>
  <c r="AU58" i="289"/>
  <c r="AG56" i="289"/>
  <c r="AU56" i="289"/>
  <c r="AT47" i="289"/>
  <c r="AP44" i="289"/>
  <c r="AT48" i="289"/>
  <c r="AQ44" i="289"/>
  <c r="AT45" i="289"/>
  <c r="AN44" i="289"/>
  <c r="AT34" i="289"/>
  <c r="AN33" i="289"/>
  <c r="AV68" i="289"/>
  <c r="AM68" i="289"/>
  <c r="AG68" i="289" s="1"/>
  <c r="AV57" i="289"/>
  <c r="AM57" i="289"/>
  <c r="AG57" i="289" s="1"/>
  <c r="AU57" i="289"/>
  <c r="AT46" i="289"/>
  <c r="AO44" i="289"/>
  <c r="AV48" i="289"/>
  <c r="AM48" i="289"/>
  <c r="AG48" i="289" s="1"/>
  <c r="AV46" i="289"/>
  <c r="AM46" i="289"/>
  <c r="AG46" i="289" s="1"/>
  <c r="AU46" i="289"/>
  <c r="AV37" i="289"/>
  <c r="AM37" i="289"/>
  <c r="AG37" i="289" s="1"/>
  <c r="AV34" i="289"/>
  <c r="AM34" i="289"/>
  <c r="AG34" i="289" s="1"/>
  <c r="AT14" i="289"/>
  <c r="AP11" i="289"/>
  <c r="AT13" i="289"/>
  <c r="AO11" i="289"/>
  <c r="AT12" i="289"/>
  <c r="AN11" i="289"/>
  <c r="AT90" i="288"/>
  <c r="AO88" i="288"/>
  <c r="AT81" i="288"/>
  <c r="AQ77" i="288"/>
  <c r="AU47" i="289"/>
  <c r="AU45" i="289"/>
  <c r="AU36" i="289"/>
  <c r="AG35" i="289"/>
  <c r="AU35" i="289"/>
  <c r="AV26" i="289"/>
  <c r="AM26" i="289"/>
  <c r="AG26" i="289" s="1"/>
  <c r="AT25" i="289"/>
  <c r="AP22" i="289"/>
  <c r="AN22" i="289"/>
  <c r="AT23" i="289"/>
  <c r="AP88" i="288"/>
  <c r="AT91" i="288"/>
  <c r="AQ66" i="288"/>
  <c r="AT70" i="288"/>
  <c r="AT67" i="288"/>
  <c r="AN66" i="288"/>
  <c r="AG14" i="289"/>
  <c r="AU14" i="289"/>
  <c r="AG13" i="289"/>
  <c r="AU13" i="289"/>
  <c r="AG89" i="288"/>
  <c r="AU89" i="288"/>
  <c r="AG81" i="288"/>
  <c r="AU81" i="288"/>
  <c r="AV70" i="288"/>
  <c r="AM70" i="288"/>
  <c r="AG70" i="288" s="1"/>
  <c r="AU70" i="288"/>
  <c r="AG68" i="288"/>
  <c r="AU68" i="288"/>
  <c r="AT58" i="288"/>
  <c r="AP55" i="288"/>
  <c r="AT56" i="288"/>
  <c r="AN55" i="288"/>
  <c r="AU25" i="289"/>
  <c r="AG15" i="289"/>
  <c r="AU15" i="289"/>
  <c r="AG12" i="289"/>
  <c r="AU12" i="289"/>
  <c r="AG92" i="288"/>
  <c r="AG90" i="288"/>
  <c r="AU90" i="288"/>
  <c r="AU78" i="288"/>
  <c r="AU69" i="288"/>
  <c r="AT47" i="288"/>
  <c r="AP44" i="288"/>
  <c r="AT45" i="288"/>
  <c r="AN44" i="288"/>
  <c r="AT37" i="288"/>
  <c r="AQ33" i="288"/>
  <c r="AP33" i="288"/>
  <c r="AT36" i="288"/>
  <c r="AT35" i="288"/>
  <c r="AO33" i="288"/>
  <c r="AQ22" i="288"/>
  <c r="AT26" i="288"/>
  <c r="AT25" i="288"/>
  <c r="AP22" i="288"/>
  <c r="AV47" i="288"/>
  <c r="AM47" i="288"/>
  <c r="AG47" i="288" s="1"/>
  <c r="AU47" i="288"/>
  <c r="AV45" i="288"/>
  <c r="AM45" i="288"/>
  <c r="AG45" i="288" s="1"/>
  <c r="AU45" i="288"/>
  <c r="AV36" i="288"/>
  <c r="AM36" i="288"/>
  <c r="AG36" i="288" s="1"/>
  <c r="AU36" i="288"/>
  <c r="AV35" i="288"/>
  <c r="AM35" i="288"/>
  <c r="AG35" i="288" s="1"/>
  <c r="AU35" i="288"/>
  <c r="AV25" i="288"/>
  <c r="AM25" i="288"/>
  <c r="AV24" i="288"/>
  <c r="AM24" i="288"/>
  <c r="AG24" i="288" s="1"/>
  <c r="AT12" i="288"/>
  <c r="AN11" i="288"/>
  <c r="AT89" i="287"/>
  <c r="AN88" i="287"/>
  <c r="AT68" i="287"/>
  <c r="AO66" i="287"/>
  <c r="AT48" i="287"/>
  <c r="AQ44" i="287"/>
  <c r="AT46" i="287"/>
  <c r="AO44" i="287"/>
  <c r="AV58" i="288"/>
  <c r="AM58" i="288"/>
  <c r="AG58" i="288" s="1"/>
  <c r="AV56" i="288"/>
  <c r="AM56" i="288"/>
  <c r="AG56" i="288" s="1"/>
  <c r="AV48" i="288"/>
  <c r="AM48" i="288"/>
  <c r="AG48" i="288" s="1"/>
  <c r="AV46" i="288"/>
  <c r="AM46" i="288"/>
  <c r="AG46" i="288" s="1"/>
  <c r="AV37" i="288"/>
  <c r="AM37" i="288"/>
  <c r="AG37" i="288" s="1"/>
  <c r="AU37" i="288"/>
  <c r="AV34" i="288"/>
  <c r="AM34" i="288"/>
  <c r="AG34" i="288" s="1"/>
  <c r="AU34" i="288"/>
  <c r="AU23" i="288"/>
  <c r="AP88" i="287"/>
  <c r="AT91" i="287"/>
  <c r="AQ66" i="287"/>
  <c r="AT70" i="287"/>
  <c r="AT67" i="287"/>
  <c r="AN66" i="287"/>
  <c r="AQ55" i="287"/>
  <c r="AT59" i="287"/>
  <c r="AO55" i="287"/>
  <c r="AT57" i="287"/>
  <c r="AN33" i="287"/>
  <c r="AT34" i="287"/>
  <c r="AQ11" i="287"/>
  <c r="AT15" i="287"/>
  <c r="AT14" i="287"/>
  <c r="AP11" i="287"/>
  <c r="AO11" i="287"/>
  <c r="AT13" i="287"/>
  <c r="AU14" i="288"/>
  <c r="AG12" i="288"/>
  <c r="AU12" i="288"/>
  <c r="AU92" i="287"/>
  <c r="AG90" i="287"/>
  <c r="AU90" i="287"/>
  <c r="AG78" i="287"/>
  <c r="AU78" i="287"/>
  <c r="AG69" i="287"/>
  <c r="AU69" i="287"/>
  <c r="AU58" i="287"/>
  <c r="AG56" i="287"/>
  <c r="AU56" i="287"/>
  <c r="AU48" i="287"/>
  <c r="AU46" i="287"/>
  <c r="AV26" i="287"/>
  <c r="AM26" i="287"/>
  <c r="AG26" i="287" s="1"/>
  <c r="AU26" i="287"/>
  <c r="AV23" i="287"/>
  <c r="AM23" i="287"/>
  <c r="AG23" i="287" s="1"/>
  <c r="AV15" i="287"/>
  <c r="AM15" i="287"/>
  <c r="AG91" i="286"/>
  <c r="AU91" i="286"/>
  <c r="AT92" i="286"/>
  <c r="AQ88" i="286"/>
  <c r="AT79" i="286"/>
  <c r="AO77" i="286"/>
  <c r="AT67" i="286"/>
  <c r="AN66" i="286"/>
  <c r="AT36" i="286"/>
  <c r="AP33" i="286"/>
  <c r="AT35" i="286"/>
  <c r="AO33" i="286"/>
  <c r="AT14" i="286"/>
  <c r="AP11" i="286"/>
  <c r="AT13" i="286"/>
  <c r="AO11" i="286"/>
  <c r="AT12" i="286"/>
  <c r="AN11" i="286"/>
  <c r="AT90" i="285"/>
  <c r="AO88" i="285"/>
  <c r="AG13" i="288"/>
  <c r="AU13" i="288"/>
  <c r="AU89" i="287"/>
  <c r="AG81" i="287"/>
  <c r="AU81" i="287"/>
  <c r="AG68" i="287"/>
  <c r="AU68" i="287"/>
  <c r="AV59" i="287"/>
  <c r="AM59" i="287"/>
  <c r="AG59" i="287" s="1"/>
  <c r="AU59" i="287"/>
  <c r="AV57" i="287"/>
  <c r="AM57" i="287"/>
  <c r="AG57" i="287" s="1"/>
  <c r="AU57" i="287"/>
  <c r="AV47" i="287"/>
  <c r="AM47" i="287"/>
  <c r="AG47" i="287" s="1"/>
  <c r="AU47" i="287"/>
  <c r="AV45" i="287"/>
  <c r="AM45" i="287"/>
  <c r="AG45" i="287" s="1"/>
  <c r="AU45" i="287"/>
  <c r="AV36" i="287"/>
  <c r="AM36" i="287"/>
  <c r="AG36" i="287" s="1"/>
  <c r="AU36" i="287"/>
  <c r="AV35" i="287"/>
  <c r="AM35" i="287"/>
  <c r="AG35" i="287" s="1"/>
  <c r="AU35" i="287"/>
  <c r="AV25" i="287"/>
  <c r="AM25" i="287"/>
  <c r="AG25" i="287" s="1"/>
  <c r="AU25" i="287"/>
  <c r="AV24" i="287"/>
  <c r="AM24" i="287"/>
  <c r="AG24" i="287" s="1"/>
  <c r="AV14" i="287"/>
  <c r="AM14" i="287"/>
  <c r="AG14" i="287" s="1"/>
  <c r="AU14" i="287"/>
  <c r="AT78" i="286"/>
  <c r="AN77" i="286"/>
  <c r="AP66" i="286"/>
  <c r="AT69" i="286"/>
  <c r="AT68" i="286"/>
  <c r="AO66" i="286"/>
  <c r="AT48" i="286"/>
  <c r="AQ44" i="286"/>
  <c r="AN22" i="286"/>
  <c r="AT23" i="286"/>
  <c r="AP88" i="285"/>
  <c r="AT91" i="285"/>
  <c r="AG79" i="286"/>
  <c r="AU79" i="286"/>
  <c r="AU70" i="286"/>
  <c r="AG59" i="286"/>
  <c r="AU59" i="286"/>
  <c r="AU57" i="286"/>
  <c r="AG47" i="286"/>
  <c r="AU47" i="286"/>
  <c r="AU45" i="286"/>
  <c r="AG36" i="286"/>
  <c r="AU35" i="286"/>
  <c r="AG25" i="286"/>
  <c r="AU25" i="286"/>
  <c r="AG14" i="286"/>
  <c r="AU14" i="286"/>
  <c r="AV13" i="286"/>
  <c r="AM13" i="286"/>
  <c r="AG13" i="286" s="1"/>
  <c r="AV91" i="285"/>
  <c r="AM91" i="285"/>
  <c r="AG91" i="285" s="1"/>
  <c r="AU91" i="285"/>
  <c r="AV89" i="285"/>
  <c r="AM89" i="285"/>
  <c r="AG89" i="285" s="1"/>
  <c r="AV80" i="285"/>
  <c r="AM80" i="285"/>
  <c r="AG80" i="285" s="1"/>
  <c r="AU80" i="285"/>
  <c r="AT81" i="285"/>
  <c r="AQ77" i="285"/>
  <c r="AT78" i="285"/>
  <c r="AN77" i="285"/>
  <c r="AT58" i="285"/>
  <c r="AP55" i="285"/>
  <c r="AT56" i="285"/>
  <c r="AN55" i="285"/>
  <c r="AT59" i="284"/>
  <c r="AQ55" i="284"/>
  <c r="AT57" i="284"/>
  <c r="AO55" i="284"/>
  <c r="AT45" i="284"/>
  <c r="AN44" i="284"/>
  <c r="AT34" i="284"/>
  <c r="AN33" i="284"/>
  <c r="AT12" i="284"/>
  <c r="AN11" i="284"/>
  <c r="AT90" i="283"/>
  <c r="AO88" i="283"/>
  <c r="AT81" i="283"/>
  <c r="AQ77" i="283"/>
  <c r="AG80" i="286"/>
  <c r="AU80" i="286"/>
  <c r="AG67" i="286"/>
  <c r="AU67" i="286"/>
  <c r="AV48" i="286"/>
  <c r="AM48" i="286"/>
  <c r="AU48" i="286"/>
  <c r="AG48" i="286"/>
  <c r="AV46" i="286"/>
  <c r="AM46" i="286"/>
  <c r="AU46" i="286"/>
  <c r="AG46" i="286"/>
  <c r="AV37" i="286"/>
  <c r="AM37" i="286"/>
  <c r="AG37" i="286" s="1"/>
  <c r="AV34" i="286"/>
  <c r="AM34" i="286"/>
  <c r="AG34" i="286" s="1"/>
  <c r="AG26" i="286"/>
  <c r="AU26" i="286"/>
  <c r="AU15" i="286"/>
  <c r="AG12" i="286"/>
  <c r="AU12" i="286"/>
  <c r="AU92" i="285"/>
  <c r="AG90" i="285"/>
  <c r="AU90" i="285"/>
  <c r="AT79" i="285"/>
  <c r="AO77" i="285"/>
  <c r="AV81" i="285"/>
  <c r="AM81" i="285"/>
  <c r="AG81" i="285" s="1"/>
  <c r="AQ66" i="285"/>
  <c r="AT70" i="285"/>
  <c r="AT67" i="285"/>
  <c r="AN66" i="285"/>
  <c r="AN33" i="285"/>
  <c r="AT34" i="285"/>
  <c r="AQ11" i="285"/>
  <c r="AT15" i="285"/>
  <c r="AT14" i="285"/>
  <c r="AP11" i="285"/>
  <c r="AO11" i="285"/>
  <c r="AT13" i="285"/>
  <c r="AT12" i="285"/>
  <c r="AN11" i="285"/>
  <c r="AQ88" i="284"/>
  <c r="AT92" i="284"/>
  <c r="AT89" i="284"/>
  <c r="AN88" i="284"/>
  <c r="AT78" i="284"/>
  <c r="AN77" i="284"/>
  <c r="AP66" i="284"/>
  <c r="AT69" i="284"/>
  <c r="AT68" i="284"/>
  <c r="AO66" i="284"/>
  <c r="AT48" i="284"/>
  <c r="AQ44" i="284"/>
  <c r="AN22" i="284"/>
  <c r="AT23" i="284"/>
  <c r="AP77" i="283"/>
  <c r="AT80" i="283"/>
  <c r="AT79" i="283"/>
  <c r="AO77" i="283"/>
  <c r="AV69" i="285"/>
  <c r="AM69" i="285"/>
  <c r="AG69" i="285" s="1"/>
  <c r="AV67" i="285"/>
  <c r="AM67" i="285"/>
  <c r="AG67" i="285" s="1"/>
  <c r="AU67" i="285"/>
  <c r="AV58" i="285"/>
  <c r="AM58" i="285"/>
  <c r="AG58" i="285" s="1"/>
  <c r="AV56" i="285"/>
  <c r="AM56" i="285"/>
  <c r="AG56" i="285" s="1"/>
  <c r="AV48" i="285"/>
  <c r="AM48" i="285"/>
  <c r="AG48" i="285" s="1"/>
  <c r="AV46" i="285"/>
  <c r="AM46" i="285"/>
  <c r="AG46" i="285" s="1"/>
  <c r="AV37" i="285"/>
  <c r="AM37" i="285"/>
  <c r="AG37" i="285" s="1"/>
  <c r="AU37" i="285"/>
  <c r="AV34" i="285"/>
  <c r="AM34" i="285"/>
  <c r="AG34" i="285" s="1"/>
  <c r="AU34" i="285"/>
  <c r="AG23" i="285"/>
  <c r="AU23" i="285"/>
  <c r="AG80" i="284"/>
  <c r="AU80" i="284"/>
  <c r="AU67" i="284"/>
  <c r="AV48" i="284"/>
  <c r="AM48" i="284"/>
  <c r="AG48" i="284" s="1"/>
  <c r="AU48" i="284"/>
  <c r="AV46" i="284"/>
  <c r="AM46" i="284"/>
  <c r="AG46" i="284" s="1"/>
  <c r="AU46" i="284"/>
  <c r="AV37" i="284"/>
  <c r="AM37" i="284"/>
  <c r="AG37" i="284" s="1"/>
  <c r="AV34" i="284"/>
  <c r="AM34" i="284"/>
  <c r="AG34" i="284" s="1"/>
  <c r="AU26" i="284"/>
  <c r="AG15" i="284"/>
  <c r="AU15" i="284"/>
  <c r="AV12" i="284"/>
  <c r="AM12" i="284"/>
  <c r="AG12" i="284" s="1"/>
  <c r="AV92" i="283"/>
  <c r="AM92" i="283"/>
  <c r="AG92" i="283" s="1"/>
  <c r="AV90" i="283"/>
  <c r="AM90" i="283"/>
  <c r="AG90" i="283" s="1"/>
  <c r="AV80" i="283"/>
  <c r="AM80" i="283"/>
  <c r="AG80" i="283" s="1"/>
  <c r="AU80" i="283"/>
  <c r="AV78" i="283"/>
  <c r="AM78" i="283"/>
  <c r="AG78" i="283" s="1"/>
  <c r="AV69" i="283"/>
  <c r="AM69" i="283"/>
  <c r="AG69" i="283" s="1"/>
  <c r="AV67" i="283"/>
  <c r="AM67" i="283"/>
  <c r="AV59" i="283"/>
  <c r="AM59" i="283"/>
  <c r="AG59" i="283" s="1"/>
  <c r="AU59" i="283"/>
  <c r="AT58" i="283"/>
  <c r="AP55" i="283"/>
  <c r="AT57" i="283"/>
  <c r="AO55" i="283"/>
  <c r="AT45" i="283"/>
  <c r="AN44" i="283"/>
  <c r="AT34" i="283"/>
  <c r="AN33" i="283"/>
  <c r="AT89" i="282"/>
  <c r="AN88" i="282"/>
  <c r="AT68" i="282"/>
  <c r="AO66" i="282"/>
  <c r="AT48" i="282"/>
  <c r="AQ44" i="282"/>
  <c r="AT46" i="282"/>
  <c r="AO44" i="282"/>
  <c r="AT91" i="281"/>
  <c r="AP88" i="281"/>
  <c r="AT79" i="281"/>
  <c r="AO77" i="281"/>
  <c r="AT67" i="281"/>
  <c r="AN66" i="281"/>
  <c r="AU68" i="285"/>
  <c r="AG24" i="285"/>
  <c r="AU24" i="285"/>
  <c r="AV13" i="285"/>
  <c r="AM13" i="285"/>
  <c r="AG13" i="285" s="1"/>
  <c r="AU13" i="285"/>
  <c r="AV91" i="284"/>
  <c r="AM91" i="284"/>
  <c r="AG91" i="284" s="1"/>
  <c r="AV89" i="284"/>
  <c r="AM89" i="284"/>
  <c r="AG89" i="284" s="1"/>
  <c r="AU89" i="284"/>
  <c r="AV81" i="284"/>
  <c r="AM81" i="284"/>
  <c r="AG81" i="284" s="1"/>
  <c r="AU81" i="284"/>
  <c r="AV79" i="284"/>
  <c r="AM79" i="284"/>
  <c r="AG79" i="284" s="1"/>
  <c r="AV70" i="284"/>
  <c r="AM70" i="284"/>
  <c r="AG70" i="284" s="1"/>
  <c r="AV68" i="284"/>
  <c r="AM68" i="284"/>
  <c r="AU68" i="284"/>
  <c r="AV59" i="284"/>
  <c r="AM59" i="284"/>
  <c r="AG59" i="284" s="1"/>
  <c r="AV57" i="284"/>
  <c r="AM57" i="284"/>
  <c r="AG57" i="284" s="1"/>
  <c r="AV47" i="284"/>
  <c r="AM47" i="284"/>
  <c r="AG47" i="284" s="1"/>
  <c r="AV45" i="284"/>
  <c r="AM45" i="284"/>
  <c r="AG45" i="284" s="1"/>
  <c r="AV36" i="284"/>
  <c r="AM36" i="284"/>
  <c r="AG36" i="284" s="1"/>
  <c r="AV35" i="284"/>
  <c r="AM35" i="284"/>
  <c r="AG35" i="284" s="1"/>
  <c r="AV25" i="284"/>
  <c r="AM25" i="284"/>
  <c r="AG25" i="284" s="1"/>
  <c r="AV24" i="284"/>
  <c r="AM24" i="284"/>
  <c r="AG24" i="284" s="1"/>
  <c r="AU24" i="284"/>
  <c r="AV14" i="284"/>
  <c r="AM14" i="284"/>
  <c r="AG14" i="284" s="1"/>
  <c r="AU13" i="284"/>
  <c r="AU89" i="283"/>
  <c r="AU81" i="283"/>
  <c r="AV68" i="283"/>
  <c r="AM68" i="283"/>
  <c r="AG68" i="283" s="1"/>
  <c r="AU58" i="283"/>
  <c r="AT59" i="283"/>
  <c r="AQ55" i="283"/>
  <c r="AN55" i="283"/>
  <c r="AT56" i="283"/>
  <c r="AT48" i="283"/>
  <c r="AQ44" i="283"/>
  <c r="AN22" i="283"/>
  <c r="AT23" i="283"/>
  <c r="AP88" i="282"/>
  <c r="AT91" i="282"/>
  <c r="AQ66" i="282"/>
  <c r="AT70" i="282"/>
  <c r="AT67" i="282"/>
  <c r="AN66" i="282"/>
  <c r="AT47" i="282"/>
  <c r="AP44" i="282"/>
  <c r="AT45" i="282"/>
  <c r="AN44" i="282"/>
  <c r="AT37" i="282"/>
  <c r="AQ33" i="282"/>
  <c r="AP33" i="282"/>
  <c r="AT36" i="282"/>
  <c r="AT35" i="282"/>
  <c r="AO33" i="282"/>
  <c r="AQ22" i="282"/>
  <c r="AT26" i="282"/>
  <c r="AT25" i="282"/>
  <c r="AP22" i="282"/>
  <c r="AT12" i="282"/>
  <c r="AN11" i="282"/>
  <c r="AQ88" i="281"/>
  <c r="AT92" i="281"/>
  <c r="AT89" i="281"/>
  <c r="AN88" i="281"/>
  <c r="AT78" i="281"/>
  <c r="AN77" i="281"/>
  <c r="AP66" i="281"/>
  <c r="AT69" i="281"/>
  <c r="AT68" i="281"/>
  <c r="AO66" i="281"/>
  <c r="AT48" i="281"/>
  <c r="AQ44" i="281"/>
  <c r="AU57" i="283"/>
  <c r="AV47" i="283"/>
  <c r="AM47" i="283"/>
  <c r="AG47" i="283" s="1"/>
  <c r="AV45" i="283"/>
  <c r="AM45" i="283"/>
  <c r="AG45" i="283" s="1"/>
  <c r="AV36" i="283"/>
  <c r="AM36" i="283"/>
  <c r="AG36" i="283" s="1"/>
  <c r="AV35" i="283"/>
  <c r="AM35" i="283"/>
  <c r="AV25" i="283"/>
  <c r="AM25" i="283"/>
  <c r="AG25" i="283" s="1"/>
  <c r="AV24" i="283"/>
  <c r="AM24" i="283"/>
  <c r="AU24" i="283"/>
  <c r="AG24" i="283"/>
  <c r="AV14" i="283"/>
  <c r="AM14" i="283"/>
  <c r="AG14" i="283" s="1"/>
  <c r="AG13" i="283"/>
  <c r="AU13" i="283"/>
  <c r="AG89" i="282"/>
  <c r="AU89" i="282"/>
  <c r="AG81" i="282"/>
  <c r="AU81" i="282"/>
  <c r="AG68" i="282"/>
  <c r="AU68" i="282"/>
  <c r="AU24" i="282"/>
  <c r="AV13" i="282"/>
  <c r="AM13" i="282"/>
  <c r="AG13" i="282" s="1"/>
  <c r="AU13" i="282"/>
  <c r="AV91" i="281"/>
  <c r="AM91" i="281"/>
  <c r="AG91" i="281" s="1"/>
  <c r="AV89" i="281"/>
  <c r="AM89" i="281"/>
  <c r="AG89" i="281" s="1"/>
  <c r="AU89" i="281"/>
  <c r="AV81" i="281"/>
  <c r="AM81" i="281"/>
  <c r="AG81" i="281" s="1"/>
  <c r="AU81" i="281"/>
  <c r="AV79" i="281"/>
  <c r="AM79" i="281"/>
  <c r="AG79" i="281" s="1"/>
  <c r="AV70" i="281"/>
  <c r="AM70" i="281"/>
  <c r="AG70" i="281" s="1"/>
  <c r="AG59" i="281"/>
  <c r="AU59" i="281"/>
  <c r="AG57" i="281"/>
  <c r="AU57" i="281"/>
  <c r="AV47" i="281"/>
  <c r="AM47" i="281"/>
  <c r="AG47" i="281" s="1"/>
  <c r="AV45" i="281"/>
  <c r="AM45" i="281"/>
  <c r="AG45" i="281" s="1"/>
  <c r="AG37" i="281"/>
  <c r="AU37" i="281"/>
  <c r="AT89" i="280"/>
  <c r="AN88" i="280"/>
  <c r="AT68" i="280"/>
  <c r="AO66" i="280"/>
  <c r="AT48" i="280"/>
  <c r="AQ44" i="280"/>
  <c r="AT46" i="280"/>
  <c r="AO44" i="280"/>
  <c r="AV48" i="283"/>
  <c r="AM48" i="283"/>
  <c r="AG48" i="283" s="1"/>
  <c r="AU48" i="283"/>
  <c r="AV46" i="283"/>
  <c r="AM46" i="283"/>
  <c r="AG46" i="283" s="1"/>
  <c r="AU46" i="283"/>
  <c r="AV37" i="283"/>
  <c r="AM37" i="283"/>
  <c r="AG37" i="283" s="1"/>
  <c r="AV34" i="283"/>
  <c r="AM34" i="283"/>
  <c r="AG34" i="283" s="1"/>
  <c r="AG26" i="283"/>
  <c r="AU26" i="283"/>
  <c r="AU15" i="283"/>
  <c r="AG92" i="282"/>
  <c r="AU92" i="282"/>
  <c r="AU90" i="282"/>
  <c r="AG78" i="282"/>
  <c r="AU78" i="282"/>
  <c r="AG69" i="282"/>
  <c r="AU69" i="282"/>
  <c r="AU58" i="282"/>
  <c r="AG56" i="282"/>
  <c r="AU56" i="282"/>
  <c r="AU48" i="282"/>
  <c r="AU46" i="282"/>
  <c r="AV26" i="282"/>
  <c r="AM26" i="282"/>
  <c r="AG26" i="282" s="1"/>
  <c r="AU26" i="282"/>
  <c r="AV23" i="282"/>
  <c r="AM23" i="282"/>
  <c r="AG23" i="282" s="1"/>
  <c r="AV15" i="282"/>
  <c r="AM15" i="282"/>
  <c r="AG15" i="282" s="1"/>
  <c r="AU15" i="282"/>
  <c r="AU80" i="281"/>
  <c r="AG67" i="281"/>
  <c r="AU67" i="281"/>
  <c r="AV58" i="281"/>
  <c r="AM58" i="281"/>
  <c r="AG58" i="281" s="1"/>
  <c r="AU58" i="281"/>
  <c r="AV56" i="281"/>
  <c r="AM56" i="281"/>
  <c r="AG56" i="281" s="1"/>
  <c r="AU56" i="281"/>
  <c r="AU36" i="281"/>
  <c r="AT37" i="281"/>
  <c r="AQ33" i="281"/>
  <c r="AT24" i="281"/>
  <c r="AO22" i="281"/>
  <c r="AP88" i="280"/>
  <c r="AT91" i="280"/>
  <c r="AQ66" i="280"/>
  <c r="AT70" i="280"/>
  <c r="AT67" i="280"/>
  <c r="AN66" i="280"/>
  <c r="AQ55" i="280"/>
  <c r="AT59" i="280"/>
  <c r="AO55" i="280"/>
  <c r="AT57" i="280"/>
  <c r="AN33" i="280"/>
  <c r="AT34" i="280"/>
  <c r="AQ11" i="280"/>
  <c r="AT15" i="280"/>
  <c r="AT14" i="280"/>
  <c r="AP11" i="280"/>
  <c r="AO11" i="280"/>
  <c r="AT13" i="280"/>
  <c r="AG34" i="281"/>
  <c r="AU34" i="281"/>
  <c r="AG26" i="281"/>
  <c r="AU26" i="281"/>
  <c r="AG15" i="281"/>
  <c r="AU15" i="281"/>
  <c r="AG12" i="281"/>
  <c r="AU12" i="281"/>
  <c r="AU89" i="280"/>
  <c r="AG78" i="280"/>
  <c r="AU78" i="280"/>
  <c r="AV70" i="280"/>
  <c r="AM70" i="280"/>
  <c r="AG70" i="280" s="1"/>
  <c r="AU70" i="280"/>
  <c r="AG68" i="280"/>
  <c r="AU68" i="280"/>
  <c r="AG58" i="280"/>
  <c r="AU58" i="280"/>
  <c r="AG56" i="280"/>
  <c r="AU56" i="280"/>
  <c r="AU23" i="280"/>
  <c r="AV12" i="280"/>
  <c r="AM12" i="280"/>
  <c r="AG12" i="280" s="1"/>
  <c r="AU12" i="280"/>
  <c r="AV35" i="281"/>
  <c r="AM35" i="281"/>
  <c r="AV25" i="281"/>
  <c r="AM25" i="281"/>
  <c r="AG25" i="281" s="1"/>
  <c r="AV24" i="281"/>
  <c r="AM24" i="281"/>
  <c r="AG24" i="281" s="1"/>
  <c r="AU24" i="281"/>
  <c r="AV14" i="281"/>
  <c r="AM14" i="281"/>
  <c r="AG14" i="281" s="1"/>
  <c r="AV13" i="281"/>
  <c r="AM13" i="281"/>
  <c r="AG13" i="281" s="1"/>
  <c r="AV92" i="280"/>
  <c r="AM92" i="280"/>
  <c r="AG92" i="280" s="1"/>
  <c r="AV90" i="280"/>
  <c r="AM90" i="280"/>
  <c r="AG90" i="280" s="1"/>
  <c r="AV81" i="280"/>
  <c r="AM81" i="280"/>
  <c r="AG81" i="280" s="1"/>
  <c r="AV79" i="280"/>
  <c r="AM79" i="280"/>
  <c r="AG79" i="280" s="1"/>
  <c r="AU79" i="280"/>
  <c r="AG69" i="280"/>
  <c r="AU69" i="280"/>
  <c r="AV57" i="280"/>
  <c r="AM57" i="280"/>
  <c r="AG57" i="280" s="1"/>
  <c r="AU57" i="280"/>
  <c r="AV48" i="280"/>
  <c r="AM48" i="280"/>
  <c r="AG48" i="280" s="1"/>
  <c r="AV46" i="280"/>
  <c r="AM46" i="280"/>
  <c r="AG46" i="280" s="1"/>
  <c r="AV37" i="280"/>
  <c r="AM37" i="280"/>
  <c r="AG37" i="280" s="1"/>
  <c r="AU37" i="280"/>
  <c r="AV35" i="280"/>
  <c r="AM35" i="280"/>
  <c r="AG35" i="280" s="1"/>
  <c r="AU35" i="280"/>
  <c r="AV26" i="280"/>
  <c r="AM26" i="280"/>
  <c r="AG26" i="280" s="1"/>
  <c r="AU26" i="280"/>
  <c r="AV24" i="280"/>
  <c r="AM24" i="280"/>
  <c r="AG24" i="280" s="1"/>
  <c r="AV15" i="280"/>
  <c r="AM15" i="280"/>
  <c r="AG15" i="280" s="1"/>
  <c r="AU15" i="280"/>
  <c r="AV13" i="280"/>
  <c r="AM13" i="280"/>
  <c r="AG13" i="280" s="1"/>
  <c r="AU13" i="280"/>
  <c r="AT90" i="279"/>
  <c r="AO88" i="279"/>
  <c r="AV92" i="279"/>
  <c r="AM92" i="279"/>
  <c r="AG92" i="279" s="1"/>
  <c r="AV90" i="279"/>
  <c r="AM90" i="279"/>
  <c r="AU89" i="279"/>
  <c r="AU81" i="279"/>
  <c r="AT79" i="279"/>
  <c r="AO77" i="279"/>
  <c r="AT58" i="279"/>
  <c r="AP55" i="279"/>
  <c r="AT56" i="279"/>
  <c r="AN55" i="279"/>
  <c r="AV80" i="279"/>
  <c r="AM80" i="279"/>
  <c r="AG80" i="279" s="1"/>
  <c r="AU80" i="279"/>
  <c r="AU79" i="279"/>
  <c r="AG79" i="279"/>
  <c r="AQ55" i="279"/>
  <c r="AT59" i="279"/>
  <c r="AO55" i="279"/>
  <c r="AT57" i="279"/>
  <c r="AV68" i="279"/>
  <c r="AM68" i="279"/>
  <c r="AV57" i="279"/>
  <c r="AM57" i="279"/>
  <c r="AG57" i="279" s="1"/>
  <c r="AU57" i="279"/>
  <c r="AT48" i="279"/>
  <c r="AQ44" i="279"/>
  <c r="AT46" i="279"/>
  <c r="AO44" i="279"/>
  <c r="AV69" i="279"/>
  <c r="AM69" i="279"/>
  <c r="AV67" i="279"/>
  <c r="AM67" i="279"/>
  <c r="AG67" i="279" s="1"/>
  <c r="AU67" i="279"/>
  <c r="AV58" i="279"/>
  <c r="AM58" i="279"/>
  <c r="AG58" i="279" s="1"/>
  <c r="AV56" i="279"/>
  <c r="AM56" i="279"/>
  <c r="AT37" i="279"/>
  <c r="AQ33" i="279"/>
  <c r="AP33" i="279"/>
  <c r="AT36" i="279"/>
  <c r="AT35" i="279"/>
  <c r="AO33" i="279"/>
  <c r="AU46" i="279"/>
  <c r="AT89" i="278"/>
  <c r="AN88" i="278"/>
  <c r="AV48" i="279"/>
  <c r="AM48" i="279"/>
  <c r="AU45" i="279"/>
  <c r="AG45" i="279"/>
  <c r="AV36" i="279"/>
  <c r="AM36" i="279"/>
  <c r="AU36" i="279"/>
  <c r="AG36" i="279"/>
  <c r="AV35" i="279"/>
  <c r="AM35" i="279"/>
  <c r="AU35" i="279"/>
  <c r="AG35" i="279"/>
  <c r="AP77" i="278"/>
  <c r="AT80" i="278"/>
  <c r="AT79" i="278"/>
  <c r="AO77" i="278"/>
  <c r="AV26" i="279"/>
  <c r="AM26" i="279"/>
  <c r="AV23" i="279"/>
  <c r="AM23" i="279"/>
  <c r="AG23" i="279" s="1"/>
  <c r="AU23" i="279"/>
  <c r="AV15" i="279"/>
  <c r="AM15" i="279"/>
  <c r="AV12" i="279"/>
  <c r="AM12" i="279"/>
  <c r="AG12" i="279" s="1"/>
  <c r="AV92" i="278"/>
  <c r="AM92" i="278"/>
  <c r="AV90" i="278"/>
  <c r="AM90" i="278"/>
  <c r="AG90" i="278" s="1"/>
  <c r="AV80" i="278"/>
  <c r="AM80" i="278"/>
  <c r="AG80" i="278" s="1"/>
  <c r="AU80" i="278"/>
  <c r="AV78" i="278"/>
  <c r="AM78" i="278"/>
  <c r="AV69" i="278"/>
  <c r="AM69" i="278"/>
  <c r="AT67" i="278"/>
  <c r="AN66" i="278"/>
  <c r="AV68" i="278"/>
  <c r="AM68" i="278"/>
  <c r="AT36" i="278"/>
  <c r="AP33" i="278"/>
  <c r="AT35" i="278"/>
  <c r="AO33" i="278"/>
  <c r="AU25" i="279"/>
  <c r="AU14" i="279"/>
  <c r="AU13" i="279"/>
  <c r="AU89" i="278"/>
  <c r="AU81" i="278"/>
  <c r="AT69" i="278"/>
  <c r="AP66" i="278"/>
  <c r="AT68" i="278"/>
  <c r="AO66" i="278"/>
  <c r="AN55" i="278"/>
  <c r="AT56" i="278"/>
  <c r="AT46" i="278"/>
  <c r="AO44" i="278"/>
  <c r="AT24" i="278"/>
  <c r="AO22" i="278"/>
  <c r="AU67" i="278"/>
  <c r="AV48" i="278"/>
  <c r="AM48" i="278"/>
  <c r="AG48" i="278" s="1"/>
  <c r="AU48" i="278"/>
  <c r="AV46" i="278"/>
  <c r="AM46" i="278"/>
  <c r="AG46" i="278" s="1"/>
  <c r="AU46" i="278"/>
  <c r="AV37" i="278"/>
  <c r="AM37" i="278"/>
  <c r="AV34" i="278"/>
  <c r="AM34" i="278"/>
  <c r="AU26" i="278"/>
  <c r="AT59" i="277"/>
  <c r="AQ55" i="277"/>
  <c r="AT57" i="277"/>
  <c r="AO55" i="277"/>
  <c r="AT45" i="277"/>
  <c r="AN44" i="277"/>
  <c r="AT34" i="277"/>
  <c r="AN33" i="277"/>
  <c r="AT12" i="277"/>
  <c r="AN11" i="277"/>
  <c r="AU59" i="278"/>
  <c r="AU57" i="278"/>
  <c r="AV47" i="278"/>
  <c r="AM47" i="278"/>
  <c r="AV45" i="278"/>
  <c r="AM45" i="278"/>
  <c r="AG45" i="278" s="1"/>
  <c r="AV36" i="278"/>
  <c r="AM36" i="278"/>
  <c r="AG36" i="278" s="1"/>
  <c r="AV35" i="278"/>
  <c r="AM35" i="278"/>
  <c r="AG35" i="278" s="1"/>
  <c r="AV25" i="278"/>
  <c r="AM25" i="278"/>
  <c r="AG25" i="278" s="1"/>
  <c r="AV24" i="278"/>
  <c r="AM24" i="278"/>
  <c r="AG24" i="278" s="1"/>
  <c r="AU24" i="278"/>
  <c r="AT14" i="278"/>
  <c r="AP11" i="278"/>
  <c r="AO11" i="278"/>
  <c r="AT13" i="278"/>
  <c r="AO88" i="277"/>
  <c r="AT90" i="277"/>
  <c r="AQ77" i="277"/>
  <c r="AT81" i="277"/>
  <c r="AP55" i="277"/>
  <c r="AT58" i="277"/>
  <c r="AN55" i="277"/>
  <c r="AT56" i="277"/>
  <c r="AT46" i="277"/>
  <c r="AO44" i="277"/>
  <c r="AT24" i="277"/>
  <c r="AO22" i="277"/>
  <c r="AV15" i="278"/>
  <c r="AM15" i="278"/>
  <c r="AG15" i="278" s="1"/>
  <c r="AU15" i="278"/>
  <c r="AV12" i="278"/>
  <c r="AM12" i="278"/>
  <c r="AG12" i="278" s="1"/>
  <c r="AU12" i="278"/>
  <c r="AV92" i="277"/>
  <c r="AM92" i="277"/>
  <c r="AG92" i="277" s="1"/>
  <c r="AU92" i="277"/>
  <c r="AV90" i="277"/>
  <c r="AM90" i="277"/>
  <c r="AG90" i="277" s="1"/>
  <c r="AU90" i="277"/>
  <c r="AV80" i="277"/>
  <c r="AM80" i="277"/>
  <c r="AG80" i="277" s="1"/>
  <c r="AV78" i="277"/>
  <c r="AM78" i="277"/>
  <c r="AG78" i="277" s="1"/>
  <c r="AU78" i="277"/>
  <c r="AV69" i="277"/>
  <c r="AM69" i="277"/>
  <c r="AG69" i="277" s="1"/>
  <c r="AU69" i="277"/>
  <c r="AV67" i="277"/>
  <c r="AM67" i="277"/>
  <c r="AV58" i="277"/>
  <c r="AM58" i="277"/>
  <c r="AG58" i="277" s="1"/>
  <c r="AU58" i="277"/>
  <c r="AV56" i="277"/>
  <c r="AM56" i="277"/>
  <c r="AG56" i="277" s="1"/>
  <c r="AU56" i="277"/>
  <c r="AU37" i="277"/>
  <c r="AU34" i="277"/>
  <c r="AV26" i="277"/>
  <c r="AM26" i="277"/>
  <c r="AG26" i="277" s="1"/>
  <c r="AV23" i="277"/>
  <c r="AM23" i="277"/>
  <c r="AG23" i="277" s="1"/>
  <c r="AU23" i="277"/>
  <c r="AV15" i="277"/>
  <c r="AM15" i="277"/>
  <c r="AG15" i="277" s="1"/>
  <c r="AU12" i="277"/>
  <c r="AT91" i="276"/>
  <c r="AP88" i="276"/>
  <c r="AT92" i="276"/>
  <c r="AQ88" i="276"/>
  <c r="AT79" i="276"/>
  <c r="AO77" i="276"/>
  <c r="AT67" i="276"/>
  <c r="AN66" i="276"/>
  <c r="AT36" i="276"/>
  <c r="AP33" i="276"/>
  <c r="AT35" i="276"/>
  <c r="AO33" i="276"/>
  <c r="AT14" i="276"/>
  <c r="AP11" i="276"/>
  <c r="AT13" i="276"/>
  <c r="AO11" i="276"/>
  <c r="AT12" i="276"/>
  <c r="AN11" i="276"/>
  <c r="AT90" i="275"/>
  <c r="AO88" i="275"/>
  <c r="AU91" i="277"/>
  <c r="AU79" i="277"/>
  <c r="AU70" i="277"/>
  <c r="AU59" i="277"/>
  <c r="AU57" i="277"/>
  <c r="AU47" i="277"/>
  <c r="AU45" i="277"/>
  <c r="AU36" i="277"/>
  <c r="AU35" i="277"/>
  <c r="AU25" i="277"/>
  <c r="AU14" i="277"/>
  <c r="AV13" i="277"/>
  <c r="AM13" i="277"/>
  <c r="AG13" i="277" s="1"/>
  <c r="AU92" i="276"/>
  <c r="AT89" i="276"/>
  <c r="AN88" i="276"/>
  <c r="AQ77" i="276"/>
  <c r="AT81" i="276"/>
  <c r="AP66" i="276"/>
  <c r="AT69" i="276"/>
  <c r="AT68" i="276"/>
  <c r="AO66" i="276"/>
  <c r="AT48" i="276"/>
  <c r="AQ44" i="276"/>
  <c r="AN22" i="276"/>
  <c r="AT23" i="276"/>
  <c r="AP88" i="275"/>
  <c r="AT91" i="275"/>
  <c r="AU91" i="276"/>
  <c r="AU80" i="276"/>
  <c r="AU67" i="276"/>
  <c r="AV48" i="276"/>
  <c r="AM48" i="276"/>
  <c r="AG48" i="276" s="1"/>
  <c r="AU48" i="276"/>
  <c r="AV46" i="276"/>
  <c r="AM46" i="276"/>
  <c r="AG46" i="276" s="1"/>
  <c r="AU46" i="276"/>
  <c r="AV37" i="276"/>
  <c r="AM37" i="276"/>
  <c r="AV34" i="276"/>
  <c r="AM34" i="276"/>
  <c r="AG34" i="276" s="1"/>
  <c r="AU26" i="276"/>
  <c r="AU15" i="276"/>
  <c r="AU12" i="276"/>
  <c r="AU92" i="275"/>
  <c r="AU90" i="275"/>
  <c r="AU81" i="275"/>
  <c r="AT80" i="275"/>
  <c r="AP77" i="275"/>
  <c r="AT67" i="275"/>
  <c r="AN66" i="275"/>
  <c r="AT36" i="275"/>
  <c r="AP33" i="275"/>
  <c r="AT35" i="275"/>
  <c r="AO33" i="275"/>
  <c r="AT14" i="275"/>
  <c r="AP11" i="275"/>
  <c r="AT13" i="275"/>
  <c r="AO11" i="275"/>
  <c r="AT12" i="275"/>
  <c r="AN11" i="275"/>
  <c r="AT90" i="274"/>
  <c r="AO88" i="274"/>
  <c r="AT81" i="274"/>
  <c r="AQ77" i="274"/>
  <c r="AT58" i="274"/>
  <c r="AP55" i="274"/>
  <c r="AT56" i="274"/>
  <c r="AN55" i="274"/>
  <c r="AU79" i="276"/>
  <c r="AU70" i="276"/>
  <c r="AU59" i="276"/>
  <c r="AU57" i="276"/>
  <c r="AU47" i="276"/>
  <c r="AU45" i="276"/>
  <c r="AU36" i="276"/>
  <c r="AU35" i="276"/>
  <c r="AU25" i="276"/>
  <c r="AU14" i="276"/>
  <c r="AV13" i="276"/>
  <c r="AM13" i="276"/>
  <c r="AG13" i="276" s="1"/>
  <c r="AV91" i="275"/>
  <c r="AM91" i="275"/>
  <c r="AG91" i="275" s="1"/>
  <c r="AU91" i="275"/>
  <c r="AV89" i="275"/>
  <c r="AM89" i="275"/>
  <c r="AG89" i="275" s="1"/>
  <c r="AV80" i="275"/>
  <c r="AM80" i="275"/>
  <c r="AG80" i="275" s="1"/>
  <c r="AU80" i="275"/>
  <c r="AT81" i="275"/>
  <c r="AQ77" i="275"/>
  <c r="AT78" i="275"/>
  <c r="AN77" i="275"/>
  <c r="AP66" i="275"/>
  <c r="AT69" i="275"/>
  <c r="AP55" i="275"/>
  <c r="AT58" i="275"/>
  <c r="AN55" i="275"/>
  <c r="AT56" i="275"/>
  <c r="AT46" i="275"/>
  <c r="AO44" i="275"/>
  <c r="AT24" i="275"/>
  <c r="AO22" i="275"/>
  <c r="AP77" i="274"/>
  <c r="AT80" i="274"/>
  <c r="AT79" i="274"/>
  <c r="AO77" i="274"/>
  <c r="AQ55" i="274"/>
  <c r="AT59" i="274"/>
  <c r="AO55" i="274"/>
  <c r="AT57" i="274"/>
  <c r="AN33" i="274"/>
  <c r="AT34" i="274"/>
  <c r="AQ11" i="274"/>
  <c r="AT15" i="274"/>
  <c r="AT14" i="274"/>
  <c r="AP11" i="274"/>
  <c r="AO11" i="274"/>
  <c r="AT13" i="274"/>
  <c r="AO88" i="273"/>
  <c r="AT90" i="273"/>
  <c r="AQ77" i="273"/>
  <c r="AT81" i="273"/>
  <c r="AU79" i="275"/>
  <c r="AU70" i="275"/>
  <c r="AU59" i="275"/>
  <c r="AU57" i="275"/>
  <c r="AU45" i="275"/>
  <c r="AU36" i="275"/>
  <c r="AU35" i="275"/>
  <c r="AU25" i="275"/>
  <c r="AU14" i="275"/>
  <c r="AV13" i="275"/>
  <c r="AM13" i="275"/>
  <c r="AV91" i="274"/>
  <c r="AM91" i="274"/>
  <c r="AG91" i="274" s="1"/>
  <c r="AU91" i="274"/>
  <c r="AV89" i="274"/>
  <c r="AM89" i="274"/>
  <c r="AV81" i="274"/>
  <c r="AM81" i="274"/>
  <c r="AV79" i="274"/>
  <c r="AM79" i="274"/>
  <c r="AG79" i="274" s="1"/>
  <c r="AU79" i="274"/>
  <c r="AV70" i="274"/>
  <c r="AM70" i="274"/>
  <c r="AG70" i="274" s="1"/>
  <c r="AU70" i="274"/>
  <c r="AV68" i="274"/>
  <c r="AM68" i="274"/>
  <c r="AV59" i="274"/>
  <c r="AM59" i="274"/>
  <c r="AG59" i="274" s="1"/>
  <c r="AU59" i="274"/>
  <c r="AV57" i="274"/>
  <c r="AM57" i="274"/>
  <c r="AG57" i="274" s="1"/>
  <c r="AU57" i="274"/>
  <c r="AV47" i="274"/>
  <c r="AM47" i="274"/>
  <c r="AG47" i="274" s="1"/>
  <c r="AU47" i="274"/>
  <c r="AV45" i="274"/>
  <c r="AM45" i="274"/>
  <c r="AG45" i="274" s="1"/>
  <c r="AU45" i="274"/>
  <c r="AV36" i="274"/>
  <c r="AM36" i="274"/>
  <c r="AG36" i="274" s="1"/>
  <c r="AU36" i="274"/>
  <c r="AV35" i="274"/>
  <c r="AM35" i="274"/>
  <c r="AG35" i="274" s="1"/>
  <c r="AU35" i="274"/>
  <c r="AV25" i="274"/>
  <c r="AM25" i="274"/>
  <c r="AG25" i="274" s="1"/>
  <c r="AU25" i="274"/>
  <c r="AV24" i="274"/>
  <c r="AM24" i="274"/>
  <c r="AV14" i="274"/>
  <c r="AM14" i="274"/>
  <c r="AG14" i="274" s="1"/>
  <c r="AU14" i="274"/>
  <c r="AU91" i="273"/>
  <c r="AU79" i="273"/>
  <c r="AU70" i="273"/>
  <c r="AV68" i="273"/>
  <c r="AM68" i="273"/>
  <c r="AG68" i="273" s="1"/>
  <c r="AU68" i="273"/>
  <c r="AT56" i="273"/>
  <c r="AN55" i="273"/>
  <c r="AT48" i="273"/>
  <c r="AQ44" i="273"/>
  <c r="AT46" i="273"/>
  <c r="AO44" i="273"/>
  <c r="AT91" i="272"/>
  <c r="AP88" i="272"/>
  <c r="AT79" i="272"/>
  <c r="AO77" i="272"/>
  <c r="AT67" i="272"/>
  <c r="AN66" i="272"/>
  <c r="AT36" i="272"/>
  <c r="AP33" i="272"/>
  <c r="AT35" i="272"/>
  <c r="AO33" i="272"/>
  <c r="AT14" i="272"/>
  <c r="AP11" i="272"/>
  <c r="AT13" i="272"/>
  <c r="AO11" i="272"/>
  <c r="AT89" i="271"/>
  <c r="AN88" i="271"/>
  <c r="AT68" i="271"/>
  <c r="AO66" i="271"/>
  <c r="AT48" i="271"/>
  <c r="AQ44" i="271"/>
  <c r="AT46" i="271"/>
  <c r="AO44" i="271"/>
  <c r="AU78" i="275"/>
  <c r="AG78" i="275"/>
  <c r="AV69" i="275"/>
  <c r="AM69" i="275"/>
  <c r="AG69" i="275" s="1"/>
  <c r="AU69" i="275"/>
  <c r="AV67" i="275"/>
  <c r="AM67" i="275"/>
  <c r="AG67" i="275" s="1"/>
  <c r="AV58" i="275"/>
  <c r="AM58" i="275"/>
  <c r="AG58" i="275" s="1"/>
  <c r="AU58" i="275"/>
  <c r="AV56" i="275"/>
  <c r="AM56" i="275"/>
  <c r="AG56" i="275" s="1"/>
  <c r="AU56" i="275"/>
  <c r="AU37" i="275"/>
  <c r="AU34" i="275"/>
  <c r="AV26" i="275"/>
  <c r="AM26" i="275"/>
  <c r="AV23" i="275"/>
  <c r="AM23" i="275"/>
  <c r="AG23" i="275" s="1"/>
  <c r="AU23" i="275"/>
  <c r="AV15" i="275"/>
  <c r="AM15" i="275"/>
  <c r="AV12" i="275"/>
  <c r="AM12" i="275"/>
  <c r="AG12" i="275" s="1"/>
  <c r="AV92" i="274"/>
  <c r="AM92" i="274"/>
  <c r="AV90" i="274"/>
  <c r="AM90" i="274"/>
  <c r="AG90" i="274" s="1"/>
  <c r="AV80" i="274"/>
  <c r="AM80" i="274"/>
  <c r="AG80" i="274" s="1"/>
  <c r="AU80" i="274"/>
  <c r="AV78" i="274"/>
  <c r="AM78" i="274"/>
  <c r="AV69" i="274"/>
  <c r="AM69" i="274"/>
  <c r="AG69" i="274" s="1"/>
  <c r="AV67" i="274"/>
  <c r="AM67" i="274"/>
  <c r="AG67" i="274" s="1"/>
  <c r="AU67" i="274"/>
  <c r="AV58" i="274"/>
  <c r="AM58" i="274"/>
  <c r="AG58" i="274" s="1"/>
  <c r="AV56" i="274"/>
  <c r="AM56" i="274"/>
  <c r="AV48" i="274"/>
  <c r="AM48" i="274"/>
  <c r="AG48" i="274" s="1"/>
  <c r="AV46" i="274"/>
  <c r="AM46" i="274"/>
  <c r="AV37" i="274"/>
  <c r="AM37" i="274"/>
  <c r="AG37" i="274" s="1"/>
  <c r="AU37" i="274"/>
  <c r="AV34" i="274"/>
  <c r="AM34" i="274"/>
  <c r="AG34" i="274" s="1"/>
  <c r="AU34" i="274"/>
  <c r="AU23" i="274"/>
  <c r="AV12" i="274"/>
  <c r="AM12" i="274"/>
  <c r="AG12" i="274" s="1"/>
  <c r="AU12" i="274"/>
  <c r="AV92" i="273"/>
  <c r="AM92" i="273"/>
  <c r="AG92" i="273" s="1"/>
  <c r="AU92" i="273"/>
  <c r="AV90" i="273"/>
  <c r="AM90" i="273"/>
  <c r="AG90" i="273" s="1"/>
  <c r="AU90" i="273"/>
  <c r="AV80" i="273"/>
  <c r="AM80" i="273"/>
  <c r="AV78" i="273"/>
  <c r="AM78" i="273"/>
  <c r="AG78" i="273" s="1"/>
  <c r="AU78" i="273"/>
  <c r="AV69" i="273"/>
  <c r="AM69" i="273"/>
  <c r="AG69" i="273" s="1"/>
  <c r="AU69" i="273"/>
  <c r="AV67" i="273"/>
  <c r="AM67" i="273"/>
  <c r="AG67" i="273" s="1"/>
  <c r="AT57" i="273"/>
  <c r="AO55" i="273"/>
  <c r="AV59" i="273"/>
  <c r="AM59" i="273"/>
  <c r="AT47" i="273"/>
  <c r="AP44" i="273"/>
  <c r="AT45" i="273"/>
  <c r="AN44" i="273"/>
  <c r="AT37" i="273"/>
  <c r="AQ33" i="273"/>
  <c r="AP33" i="273"/>
  <c r="AT36" i="273"/>
  <c r="AT35" i="273"/>
  <c r="AO33" i="273"/>
  <c r="AQ22" i="273"/>
  <c r="AT26" i="273"/>
  <c r="AT25" i="273"/>
  <c r="AP22" i="273"/>
  <c r="AO88" i="272"/>
  <c r="AT90" i="272"/>
  <c r="AQ77" i="272"/>
  <c r="AT81" i="272"/>
  <c r="AT48" i="272"/>
  <c r="AQ44" i="272"/>
  <c r="AN22" i="272"/>
  <c r="AT23" i="272"/>
  <c r="AP77" i="271"/>
  <c r="AT80" i="271"/>
  <c r="AT79" i="271"/>
  <c r="AO77" i="271"/>
  <c r="AT47" i="271"/>
  <c r="AP44" i="271"/>
  <c r="AT45" i="271"/>
  <c r="AN44" i="271"/>
  <c r="AU48" i="273"/>
  <c r="AU46" i="273"/>
  <c r="AV26" i="273"/>
  <c r="AM26" i="273"/>
  <c r="AG26" i="273" s="1"/>
  <c r="AU26" i="273"/>
  <c r="AV23" i="273"/>
  <c r="AM23" i="273"/>
  <c r="AV15" i="273"/>
  <c r="AM15" i="273"/>
  <c r="AG15" i="273" s="1"/>
  <c r="AU15" i="273"/>
  <c r="AV12" i="273"/>
  <c r="AM12" i="273"/>
  <c r="AG12" i="273" s="1"/>
  <c r="AU12" i="273"/>
  <c r="AV92" i="272"/>
  <c r="AM92" i="272"/>
  <c r="AG92" i="272" s="1"/>
  <c r="AU92" i="272"/>
  <c r="AV90" i="272"/>
  <c r="AM90" i="272"/>
  <c r="AG90" i="272" s="1"/>
  <c r="AU90" i="272"/>
  <c r="AV80" i="272"/>
  <c r="AM80" i="272"/>
  <c r="AG80" i="272" s="1"/>
  <c r="AV78" i="272"/>
  <c r="AM78" i="272"/>
  <c r="AG78" i="272" s="1"/>
  <c r="AU78" i="272"/>
  <c r="AV69" i="272"/>
  <c r="AM69" i="272"/>
  <c r="AG69" i="272" s="1"/>
  <c r="AU69" i="272"/>
  <c r="AV67" i="272"/>
  <c r="AM67" i="272"/>
  <c r="AV58" i="272"/>
  <c r="AM58" i="272"/>
  <c r="AG58" i="272" s="1"/>
  <c r="AU58" i="272"/>
  <c r="AV56" i="272"/>
  <c r="AM56" i="272"/>
  <c r="AG56" i="272" s="1"/>
  <c r="AU56" i="272"/>
  <c r="AU37" i="272"/>
  <c r="AU34" i="272"/>
  <c r="AV26" i="272"/>
  <c r="AM26" i="272"/>
  <c r="AV23" i="272"/>
  <c r="AM23" i="272"/>
  <c r="AG23" i="272" s="1"/>
  <c r="AU23" i="272"/>
  <c r="AV15" i="272"/>
  <c r="AM15" i="272"/>
  <c r="AG15" i="272" s="1"/>
  <c r="AU12" i="272"/>
  <c r="AU92" i="271"/>
  <c r="AU90" i="271"/>
  <c r="AU78" i="271"/>
  <c r="AU69" i="271"/>
  <c r="AV58" i="271"/>
  <c r="AM58" i="271"/>
  <c r="AG58" i="271" s="1"/>
  <c r="AV56" i="271"/>
  <c r="AM56" i="271"/>
  <c r="AU48" i="271"/>
  <c r="AU46" i="271"/>
  <c r="AT37" i="271"/>
  <c r="AQ33" i="271"/>
  <c r="AT91" i="270"/>
  <c r="AP88" i="270"/>
  <c r="AT79" i="270"/>
  <c r="AO77" i="270"/>
  <c r="AT67" i="270"/>
  <c r="AN66" i="270"/>
  <c r="AT36" i="270"/>
  <c r="AP33" i="270"/>
  <c r="AT35" i="270"/>
  <c r="AO33" i="270"/>
  <c r="AT14" i="270"/>
  <c r="AP11" i="270"/>
  <c r="AT13" i="270"/>
  <c r="AO11" i="270"/>
  <c r="AV47" i="273"/>
  <c r="AM47" i="273"/>
  <c r="AG47" i="273" s="1"/>
  <c r="AV45" i="273"/>
  <c r="AM45" i="273"/>
  <c r="AG45" i="273" s="1"/>
  <c r="AU45" i="273"/>
  <c r="AV36" i="273"/>
  <c r="AM36" i="273"/>
  <c r="AG36" i="273" s="1"/>
  <c r="AU36" i="273"/>
  <c r="AV35" i="273"/>
  <c r="AM35" i="273"/>
  <c r="AG35" i="273" s="1"/>
  <c r="AU35" i="273"/>
  <c r="AV25" i="273"/>
  <c r="AM25" i="273"/>
  <c r="AG25" i="273" s="1"/>
  <c r="AU25" i="273"/>
  <c r="AV24" i="273"/>
  <c r="AM24" i="273"/>
  <c r="AV14" i="273"/>
  <c r="AM14" i="273"/>
  <c r="AG14" i="273" s="1"/>
  <c r="AU14" i="273"/>
  <c r="AU91" i="272"/>
  <c r="AU79" i="272"/>
  <c r="AU70" i="272"/>
  <c r="AU59" i="272"/>
  <c r="AU57" i="272"/>
  <c r="AU47" i="272"/>
  <c r="AU45" i="272"/>
  <c r="AU36" i="272"/>
  <c r="AU35" i="272"/>
  <c r="AU25" i="272"/>
  <c r="AU14" i="272"/>
  <c r="AV13" i="272"/>
  <c r="AM13" i="272"/>
  <c r="AV91" i="271"/>
  <c r="AM91" i="271"/>
  <c r="AG91" i="271" s="1"/>
  <c r="AU91" i="271"/>
  <c r="AV89" i="271"/>
  <c r="AM89" i="271"/>
  <c r="AG89" i="271" s="1"/>
  <c r="AV81" i="271"/>
  <c r="AM81" i="271"/>
  <c r="AV79" i="271"/>
  <c r="AM79" i="271"/>
  <c r="AG79" i="271" s="1"/>
  <c r="AU79" i="271"/>
  <c r="AV70" i="271"/>
  <c r="AM70" i="271"/>
  <c r="AG70" i="271" s="1"/>
  <c r="AU70" i="271"/>
  <c r="AU68" i="271"/>
  <c r="AV47" i="271"/>
  <c r="AM47" i="271"/>
  <c r="AG47" i="271" s="1"/>
  <c r="AU47" i="271"/>
  <c r="AV45" i="271"/>
  <c r="AM45" i="271"/>
  <c r="AG45" i="271" s="1"/>
  <c r="AU45" i="271"/>
  <c r="AV37" i="271"/>
  <c r="AM37" i="271"/>
  <c r="AG37" i="271" s="1"/>
  <c r="AU37" i="271"/>
  <c r="AN33" i="271"/>
  <c r="AT34" i="271"/>
  <c r="AQ22" i="271"/>
  <c r="AT26" i="271"/>
  <c r="AQ11" i="271"/>
  <c r="AT15" i="271"/>
  <c r="AT14" i="271"/>
  <c r="AP11" i="271"/>
  <c r="AO11" i="271"/>
  <c r="AT13" i="271"/>
  <c r="AT12" i="271"/>
  <c r="AN11" i="271"/>
  <c r="AQ88" i="270"/>
  <c r="AT92" i="270"/>
  <c r="AT89" i="270"/>
  <c r="AN88" i="270"/>
  <c r="AT78" i="270"/>
  <c r="AN77" i="270"/>
  <c r="AP66" i="270"/>
  <c r="AT69" i="270"/>
  <c r="AT68" i="270"/>
  <c r="AO66" i="270"/>
  <c r="AT48" i="270"/>
  <c r="AQ44" i="270"/>
  <c r="AT24" i="270"/>
  <c r="AO22" i="270"/>
  <c r="AU34" i="271"/>
  <c r="AG34" i="271"/>
  <c r="AV26" i="271"/>
  <c r="AM26" i="271"/>
  <c r="AG26" i="271" s="1"/>
  <c r="AU26" i="271"/>
  <c r="AV23" i="271"/>
  <c r="AM23" i="271"/>
  <c r="AG23" i="271" s="1"/>
  <c r="AV14" i="271"/>
  <c r="AM14" i="271"/>
  <c r="AG14" i="271" s="1"/>
  <c r="AU14" i="271"/>
  <c r="AV13" i="271"/>
  <c r="AM13" i="271"/>
  <c r="AG13" i="271" s="1"/>
  <c r="AU13" i="271"/>
  <c r="AV92" i="270"/>
  <c r="AM92" i="270"/>
  <c r="AG92" i="270" s="1"/>
  <c r="AU92" i="270"/>
  <c r="AV90" i="270"/>
  <c r="AM90" i="270"/>
  <c r="AG90" i="270" s="1"/>
  <c r="AU90" i="270"/>
  <c r="AV81" i="270"/>
  <c r="AM81" i="270"/>
  <c r="AG81" i="270" s="1"/>
  <c r="AU81" i="270"/>
  <c r="AV79" i="270"/>
  <c r="AM79" i="270"/>
  <c r="AG79" i="270" s="1"/>
  <c r="AU67" i="270"/>
  <c r="AU59" i="270"/>
  <c r="AV57" i="270"/>
  <c r="AM57" i="270"/>
  <c r="AV48" i="270"/>
  <c r="AM48" i="270"/>
  <c r="AG48" i="270" s="1"/>
  <c r="AU48" i="270"/>
  <c r="AV46" i="270"/>
  <c r="AM46" i="270"/>
  <c r="AG46" i="270" s="1"/>
  <c r="AU46" i="270"/>
  <c r="AV37" i="270"/>
  <c r="AM37" i="270"/>
  <c r="AG37" i="270" s="1"/>
  <c r="AV35" i="270"/>
  <c r="AM35" i="270"/>
  <c r="AV26" i="270"/>
  <c r="AM26" i="270"/>
  <c r="AG26" i="270" s="1"/>
  <c r="AV24" i="270"/>
  <c r="AM24" i="270"/>
  <c r="AG24" i="270" s="1"/>
  <c r="AU24" i="270"/>
  <c r="AV15" i="270"/>
  <c r="AM15" i="270"/>
  <c r="AV13" i="270"/>
  <c r="AM13" i="270"/>
  <c r="AV35" i="271"/>
  <c r="AM35" i="271"/>
  <c r="AG35" i="271" s="1"/>
  <c r="AU35" i="271"/>
  <c r="AV25" i="271"/>
  <c r="AM25" i="271"/>
  <c r="AG25" i="271" s="1"/>
  <c r="AU25" i="271"/>
  <c r="AV24" i="271"/>
  <c r="AM24" i="271"/>
  <c r="AV15" i="271"/>
  <c r="AM15" i="271"/>
  <c r="AG15" i="271" s="1"/>
  <c r="AU15" i="271"/>
  <c r="AV12" i="271"/>
  <c r="AM12" i="271"/>
  <c r="AG12" i="271" s="1"/>
  <c r="AU12" i="271"/>
  <c r="AV91" i="270"/>
  <c r="AM91" i="270"/>
  <c r="AG91" i="270" s="1"/>
  <c r="AV89" i="270"/>
  <c r="AM89" i="270"/>
  <c r="AG89" i="270" s="1"/>
  <c r="AU89" i="270"/>
  <c r="AV80" i="270"/>
  <c r="AM80" i="270"/>
  <c r="AG80" i="270" s="1"/>
  <c r="AV78" i="270"/>
  <c r="AM78" i="270"/>
  <c r="AG78" i="270" s="1"/>
  <c r="AU78" i="270"/>
  <c r="AU70" i="270"/>
  <c r="AV68" i="270"/>
  <c r="AM68" i="270"/>
  <c r="AG68" i="270" s="1"/>
  <c r="AU68" i="270"/>
  <c r="AV58" i="270"/>
  <c r="AM58" i="270"/>
  <c r="AG58" i="270" s="1"/>
  <c r="AU58" i="270"/>
  <c r="AV56" i="270"/>
  <c r="AM56" i="270"/>
  <c r="AG56" i="270" s="1"/>
  <c r="AU56" i="270"/>
  <c r="AV47" i="270"/>
  <c r="AM47" i="270"/>
  <c r="AV45" i="270"/>
  <c r="AM45" i="270"/>
  <c r="AG45" i="270" s="1"/>
  <c r="AV36" i="270"/>
  <c r="AM36" i="270"/>
  <c r="AV34" i="270"/>
  <c r="AM34" i="270"/>
  <c r="AG34" i="270" s="1"/>
  <c r="AV25" i="270"/>
  <c r="AM25" i="270"/>
  <c r="AV23" i="270"/>
  <c r="AM23" i="270"/>
  <c r="AG23" i="270" s="1"/>
  <c r="AU23" i="270"/>
  <c r="AV14" i="270"/>
  <c r="AM14" i="270"/>
  <c r="AG14" i="270" s="1"/>
  <c r="AU12" i="270"/>
  <c r="AT89" i="279"/>
  <c r="AN88" i="279"/>
  <c r="AP88" i="279"/>
  <c r="AT91" i="279"/>
  <c r="AU92" i="279"/>
  <c r="AG90" i="279"/>
  <c r="AU90" i="279"/>
  <c r="AT81" i="279"/>
  <c r="AQ77" i="279"/>
  <c r="AT78" i="279"/>
  <c r="AN77" i="279"/>
  <c r="AV91" i="279"/>
  <c r="AM91" i="279"/>
  <c r="AG91" i="279" s="1"/>
  <c r="AU91" i="279"/>
  <c r="AV89" i="279"/>
  <c r="AM89" i="279"/>
  <c r="AG89" i="279" s="1"/>
  <c r="AP77" i="279"/>
  <c r="AT80" i="279"/>
  <c r="AV81" i="279"/>
  <c r="AM81" i="279"/>
  <c r="AG81" i="279" s="1"/>
  <c r="AV78" i="279"/>
  <c r="AM78" i="279"/>
  <c r="AG78" i="279" s="1"/>
  <c r="AT68" i="279"/>
  <c r="AO66" i="279"/>
  <c r="AT70" i="279"/>
  <c r="AQ66" i="279"/>
  <c r="AT67" i="279"/>
  <c r="AN66" i="279"/>
  <c r="AV70" i="279"/>
  <c r="AM70" i="279"/>
  <c r="AG70" i="279" s="1"/>
  <c r="AU70" i="279"/>
  <c r="AG68" i="279"/>
  <c r="AU68" i="279"/>
  <c r="AV59" i="279"/>
  <c r="AM59" i="279"/>
  <c r="AG59" i="279" s="1"/>
  <c r="AU59" i="279"/>
  <c r="AU78" i="279"/>
  <c r="AG69" i="279"/>
  <c r="AU69" i="279"/>
  <c r="AU58" i="279"/>
  <c r="AG56" i="279"/>
  <c r="AU56" i="279"/>
  <c r="AT47" i="279"/>
  <c r="AP44" i="279"/>
  <c r="AT45" i="279"/>
  <c r="AN44" i="279"/>
  <c r="AN33" i="279"/>
  <c r="AT34" i="279"/>
  <c r="AV47" i="279"/>
  <c r="AM47" i="279"/>
  <c r="AG47" i="279" s="1"/>
  <c r="AU47" i="279"/>
  <c r="AV46" i="279"/>
  <c r="AM46" i="279"/>
  <c r="AG46" i="279" s="1"/>
  <c r="AV37" i="279"/>
  <c r="AM37" i="279"/>
  <c r="AG37" i="279" s="1"/>
  <c r="AU37" i="279"/>
  <c r="AV34" i="279"/>
  <c r="AM34" i="279"/>
  <c r="AG34" i="279" s="1"/>
  <c r="AU34" i="279"/>
  <c r="AT26" i="279"/>
  <c r="AQ22" i="279"/>
  <c r="AT25" i="279"/>
  <c r="AP22" i="279"/>
  <c r="AT14" i="279"/>
  <c r="AP11" i="279"/>
  <c r="AT13" i="279"/>
  <c r="AO11" i="279"/>
  <c r="AT12" i="279"/>
  <c r="AN11" i="279"/>
  <c r="AT90" i="278"/>
  <c r="AO88" i="278"/>
  <c r="AT81" i="278"/>
  <c r="AQ77" i="278"/>
  <c r="AG48" i="279"/>
  <c r="AU48" i="279"/>
  <c r="AT24" i="279"/>
  <c r="AO22" i="279"/>
  <c r="AN22" i="279"/>
  <c r="AT23" i="279"/>
  <c r="AP88" i="278"/>
  <c r="AT91" i="278"/>
  <c r="AU26" i="279"/>
  <c r="AG26" i="279"/>
  <c r="AG15" i="279"/>
  <c r="AU15" i="279"/>
  <c r="AU12" i="279"/>
  <c r="AG92" i="278"/>
  <c r="AU92" i="278"/>
  <c r="AU90" i="278"/>
  <c r="AG78" i="278"/>
  <c r="AU78" i="278"/>
  <c r="AG69" i="278"/>
  <c r="AU69" i="278"/>
  <c r="AT70" i="278"/>
  <c r="AQ66" i="278"/>
  <c r="AG68" i="278"/>
  <c r="AU68" i="278"/>
  <c r="AT59" i="278"/>
  <c r="AQ55" i="278"/>
  <c r="AT57" i="278"/>
  <c r="AO55" i="278"/>
  <c r="AT45" i="278"/>
  <c r="AN44" i="278"/>
  <c r="AT34" i="278"/>
  <c r="AN33" i="278"/>
  <c r="AV25" i="279"/>
  <c r="AM25" i="279"/>
  <c r="AG25" i="279" s="1"/>
  <c r="AV24" i="279"/>
  <c r="AM24" i="279"/>
  <c r="AG24" i="279" s="1"/>
  <c r="AU24" i="279"/>
  <c r="AV14" i="279"/>
  <c r="AM14" i="279"/>
  <c r="AG14" i="279" s="1"/>
  <c r="AV13" i="279"/>
  <c r="AM13" i="279"/>
  <c r="AG13" i="279" s="1"/>
  <c r="AV91" i="278"/>
  <c r="AM91" i="278"/>
  <c r="AG91" i="278" s="1"/>
  <c r="AU91" i="278"/>
  <c r="AV89" i="278"/>
  <c r="AM89" i="278"/>
  <c r="AG89" i="278" s="1"/>
  <c r="AV81" i="278"/>
  <c r="AM81" i="278"/>
  <c r="AG81" i="278" s="1"/>
  <c r="AV79" i="278"/>
  <c r="AM79" i="278"/>
  <c r="AG79" i="278" s="1"/>
  <c r="AU79" i="278"/>
  <c r="AV70" i="278"/>
  <c r="AM70" i="278"/>
  <c r="AG70" i="278" s="1"/>
  <c r="AU70" i="278"/>
  <c r="AP55" i="278"/>
  <c r="AT58" i="278"/>
  <c r="AT48" i="278"/>
  <c r="AQ44" i="278"/>
  <c r="AN22" i="278"/>
  <c r="AT23" i="278"/>
  <c r="AV67" i="278"/>
  <c r="AM67" i="278"/>
  <c r="AG67" i="278" s="1"/>
  <c r="AV58" i="278"/>
  <c r="AM58" i="278"/>
  <c r="AG58" i="278" s="1"/>
  <c r="AU58" i="278"/>
  <c r="AV56" i="278"/>
  <c r="AM56" i="278"/>
  <c r="AG56" i="278" s="1"/>
  <c r="AU56" i="278"/>
  <c r="AG37" i="278"/>
  <c r="AU37" i="278"/>
  <c r="AG34" i="278"/>
  <c r="AU34" i="278"/>
  <c r="AV26" i="278"/>
  <c r="AM26" i="278"/>
  <c r="AG26" i="278" s="1"/>
  <c r="AV23" i="278"/>
  <c r="AM23" i="278"/>
  <c r="AG23" i="278" s="1"/>
  <c r="AU23" i="278"/>
  <c r="AT15" i="278"/>
  <c r="AQ11" i="278"/>
  <c r="AT91" i="277"/>
  <c r="AP88" i="277"/>
  <c r="AT79" i="277"/>
  <c r="AO77" i="277"/>
  <c r="AT67" i="277"/>
  <c r="AN66" i="277"/>
  <c r="AT36" i="277"/>
  <c r="AP33" i="277"/>
  <c r="AT35" i="277"/>
  <c r="AO33" i="277"/>
  <c r="AT14" i="277"/>
  <c r="AP11" i="277"/>
  <c r="AT13" i="277"/>
  <c r="AO11" i="277"/>
  <c r="AV59" i="278"/>
  <c r="AM59" i="278"/>
  <c r="AG59" i="278" s="1"/>
  <c r="AV57" i="278"/>
  <c r="AM57" i="278"/>
  <c r="AG57" i="278" s="1"/>
  <c r="AG47" i="278"/>
  <c r="AU47" i="278"/>
  <c r="AU45" i="278"/>
  <c r="AU36" i="278"/>
  <c r="AU35" i="278"/>
  <c r="AU25" i="278"/>
  <c r="AT12" i="278"/>
  <c r="AN11" i="278"/>
  <c r="AQ88" i="277"/>
  <c r="AT92" i="277"/>
  <c r="AT89" i="277"/>
  <c r="AN88" i="277"/>
  <c r="AT78" i="277"/>
  <c r="AN77" i="277"/>
  <c r="AP66" i="277"/>
  <c r="AT69" i="277"/>
  <c r="AT68" i="277"/>
  <c r="AO66" i="277"/>
  <c r="AT48" i="277"/>
  <c r="AQ44" i="277"/>
  <c r="AN22" i="277"/>
  <c r="AT23" i="277"/>
  <c r="AU80" i="277"/>
  <c r="AG67" i="277"/>
  <c r="AU67" i="277"/>
  <c r="AV48" i="277"/>
  <c r="AM48" i="277"/>
  <c r="AG48" i="277" s="1"/>
  <c r="AU48" i="277"/>
  <c r="AV46" i="277"/>
  <c r="AM46" i="277"/>
  <c r="AG46" i="277" s="1"/>
  <c r="AU46" i="277"/>
  <c r="AV37" i="277"/>
  <c r="AM37" i="277"/>
  <c r="AG37" i="277" s="1"/>
  <c r="AV34" i="277"/>
  <c r="AM34" i="277"/>
  <c r="AG34" i="277" s="1"/>
  <c r="AU26" i="277"/>
  <c r="AU15" i="277"/>
  <c r="AV12" i="277"/>
  <c r="AM12" i="277"/>
  <c r="AG12" i="277" s="1"/>
  <c r="AT59" i="276"/>
  <c r="AQ55" i="276"/>
  <c r="AT57" i="276"/>
  <c r="AO55" i="276"/>
  <c r="AT45" i="276"/>
  <c r="AN44" i="276"/>
  <c r="AT34" i="276"/>
  <c r="AN33" i="276"/>
  <c r="AT89" i="275"/>
  <c r="AN88" i="275"/>
  <c r="AV14" i="278"/>
  <c r="AM14" i="278"/>
  <c r="AU14" i="278"/>
  <c r="AG14" i="278"/>
  <c r="AV13" i="278"/>
  <c r="AM13" i="278"/>
  <c r="AU13" i="278"/>
  <c r="AG13" i="278"/>
  <c r="AV91" i="277"/>
  <c r="AM91" i="277"/>
  <c r="AG91" i="277" s="1"/>
  <c r="AV89" i="277"/>
  <c r="AM89" i="277"/>
  <c r="AG89" i="277" s="1"/>
  <c r="AU89" i="277"/>
  <c r="AV81" i="277"/>
  <c r="AM81" i="277"/>
  <c r="AG81" i="277" s="1"/>
  <c r="AU81" i="277"/>
  <c r="AV79" i="277"/>
  <c r="AM79" i="277"/>
  <c r="AG79" i="277" s="1"/>
  <c r="AV70" i="277"/>
  <c r="AM70" i="277"/>
  <c r="AG70" i="277" s="1"/>
  <c r="AV68" i="277"/>
  <c r="AM68" i="277"/>
  <c r="AG68" i="277" s="1"/>
  <c r="AU68" i="277"/>
  <c r="AV59" i="277"/>
  <c r="AM59" i="277"/>
  <c r="AG59" i="277" s="1"/>
  <c r="AV57" i="277"/>
  <c r="AM57" i="277"/>
  <c r="AG57" i="277" s="1"/>
  <c r="AV47" i="277"/>
  <c r="AM47" i="277"/>
  <c r="AG47" i="277" s="1"/>
  <c r="AV45" i="277"/>
  <c r="AM45" i="277"/>
  <c r="AG45" i="277" s="1"/>
  <c r="AV36" i="277"/>
  <c r="AM36" i="277"/>
  <c r="AG36" i="277" s="1"/>
  <c r="AV35" i="277"/>
  <c r="AM35" i="277"/>
  <c r="AG35" i="277" s="1"/>
  <c r="AV25" i="277"/>
  <c r="AM25" i="277"/>
  <c r="AG25" i="277" s="1"/>
  <c r="AV24" i="277"/>
  <c r="AM24" i="277"/>
  <c r="AG24" i="277" s="1"/>
  <c r="AU24" i="277"/>
  <c r="AV14" i="277"/>
  <c r="AM14" i="277"/>
  <c r="AG14" i="277" s="1"/>
  <c r="AU13" i="277"/>
  <c r="AV92" i="276"/>
  <c r="AM92" i="276"/>
  <c r="AG92" i="276" s="1"/>
  <c r="AT78" i="276"/>
  <c r="AN77" i="276"/>
  <c r="AP55" i="276"/>
  <c r="AT58" i="276"/>
  <c r="AN55" i="276"/>
  <c r="AT56" i="276"/>
  <c r="AT46" i="276"/>
  <c r="AO44" i="276"/>
  <c r="AT24" i="276"/>
  <c r="AO22" i="276"/>
  <c r="AV91" i="276"/>
  <c r="AM91" i="276"/>
  <c r="AG91" i="276" s="1"/>
  <c r="AV90" i="276"/>
  <c r="AM90" i="276"/>
  <c r="AG90" i="276" s="1"/>
  <c r="AU90" i="276"/>
  <c r="AV80" i="276"/>
  <c r="AM80" i="276"/>
  <c r="AG80" i="276" s="1"/>
  <c r="AV78" i="276"/>
  <c r="AM78" i="276"/>
  <c r="AG78" i="276" s="1"/>
  <c r="AU78" i="276"/>
  <c r="AV69" i="276"/>
  <c r="AM69" i="276"/>
  <c r="AG69" i="276" s="1"/>
  <c r="AU69" i="276"/>
  <c r="AV67" i="276"/>
  <c r="AM67" i="276"/>
  <c r="AG67" i="276" s="1"/>
  <c r="AV58" i="276"/>
  <c r="AM58" i="276"/>
  <c r="AG58" i="276" s="1"/>
  <c r="AU58" i="276"/>
  <c r="AV56" i="276"/>
  <c r="AM56" i="276"/>
  <c r="AG56" i="276" s="1"/>
  <c r="AU56" i="276"/>
  <c r="AG37" i="276"/>
  <c r="AU37" i="276"/>
  <c r="AU34" i="276"/>
  <c r="AV26" i="276"/>
  <c r="AM26" i="276"/>
  <c r="AG26" i="276" s="1"/>
  <c r="AV23" i="276"/>
  <c r="AM23" i="276"/>
  <c r="AG23" i="276" s="1"/>
  <c r="AU23" i="276"/>
  <c r="AV15" i="276"/>
  <c r="AM15" i="276"/>
  <c r="AG15" i="276" s="1"/>
  <c r="AV12" i="276"/>
  <c r="AM12" i="276"/>
  <c r="AG12" i="276" s="1"/>
  <c r="AV92" i="275"/>
  <c r="AM92" i="275"/>
  <c r="AG92" i="275" s="1"/>
  <c r="AV90" i="275"/>
  <c r="AM90" i="275"/>
  <c r="AG90" i="275" s="1"/>
  <c r="AT79" i="275"/>
  <c r="AO77" i="275"/>
  <c r="AV81" i="275"/>
  <c r="AM81" i="275"/>
  <c r="AG81" i="275" s="1"/>
  <c r="AT59" i="275"/>
  <c r="AQ55" i="275"/>
  <c r="AT57" i="275"/>
  <c r="AO55" i="275"/>
  <c r="AT45" i="275"/>
  <c r="AN44" i="275"/>
  <c r="AT34" i="275"/>
  <c r="AN33" i="275"/>
  <c r="AT89" i="274"/>
  <c r="AN88" i="274"/>
  <c r="AT68" i="274"/>
  <c r="AO66" i="274"/>
  <c r="AT48" i="274"/>
  <c r="AQ44" i="274"/>
  <c r="AT46" i="274"/>
  <c r="AO44" i="274"/>
  <c r="AT91" i="273"/>
  <c r="AP88" i="273"/>
  <c r="AT79" i="273"/>
  <c r="AO77" i="273"/>
  <c r="AT67" i="273"/>
  <c r="AN66" i="273"/>
  <c r="AU89" i="276"/>
  <c r="AG89" i="276"/>
  <c r="AV81" i="276"/>
  <c r="AM81" i="276"/>
  <c r="AG81" i="276" s="1"/>
  <c r="AU81" i="276"/>
  <c r="AV79" i="276"/>
  <c r="AM79" i="276"/>
  <c r="AG79" i="276" s="1"/>
  <c r="AV70" i="276"/>
  <c r="AM70" i="276"/>
  <c r="AG70" i="276" s="1"/>
  <c r="AV68" i="276"/>
  <c r="AM68" i="276"/>
  <c r="AG68" i="276" s="1"/>
  <c r="AU68" i="276"/>
  <c r="AV59" i="276"/>
  <c r="AM59" i="276"/>
  <c r="AG59" i="276" s="1"/>
  <c r="AV57" i="276"/>
  <c r="AM57" i="276"/>
  <c r="AG57" i="276" s="1"/>
  <c r="AV47" i="276"/>
  <c r="AM47" i="276"/>
  <c r="AG47" i="276" s="1"/>
  <c r="AV45" i="276"/>
  <c r="AM45" i="276"/>
  <c r="AG45" i="276" s="1"/>
  <c r="AV36" i="276"/>
  <c r="AM36" i="276"/>
  <c r="AG36" i="276" s="1"/>
  <c r="AV35" i="276"/>
  <c r="AM35" i="276"/>
  <c r="AG35" i="276" s="1"/>
  <c r="AV25" i="276"/>
  <c r="AM25" i="276"/>
  <c r="AG25" i="276" s="1"/>
  <c r="AV24" i="276"/>
  <c r="AM24" i="276"/>
  <c r="AG24" i="276" s="1"/>
  <c r="AU24" i="276"/>
  <c r="AV14" i="276"/>
  <c r="AM14" i="276"/>
  <c r="AG14" i="276" s="1"/>
  <c r="AU13" i="276"/>
  <c r="AU89" i="275"/>
  <c r="AT68" i="275"/>
  <c r="AO66" i="275"/>
  <c r="AT48" i="275"/>
  <c r="AQ44" i="275"/>
  <c r="AN22" i="275"/>
  <c r="AT23" i="275"/>
  <c r="AP88" i="274"/>
  <c r="AT91" i="274"/>
  <c r="AQ66" i="274"/>
  <c r="AT70" i="274"/>
  <c r="AT67" i="274"/>
  <c r="AN66" i="274"/>
  <c r="AT47" i="274"/>
  <c r="AP44" i="274"/>
  <c r="AT45" i="274"/>
  <c r="AN44" i="274"/>
  <c r="AT37" i="274"/>
  <c r="AQ33" i="274"/>
  <c r="AP33" i="274"/>
  <c r="AT36" i="274"/>
  <c r="AT35" i="274"/>
  <c r="AO33" i="274"/>
  <c r="AQ22" i="274"/>
  <c r="AT26" i="274"/>
  <c r="AT25" i="274"/>
  <c r="AP22" i="274"/>
  <c r="AT12" i="274"/>
  <c r="AN11" i="274"/>
  <c r="AQ88" i="273"/>
  <c r="AT92" i="273"/>
  <c r="AT89" i="273"/>
  <c r="AN88" i="273"/>
  <c r="AT78" i="273"/>
  <c r="AN77" i="273"/>
  <c r="AP66" i="273"/>
  <c r="AT69" i="273"/>
  <c r="AT68" i="273"/>
  <c r="AO66" i="273"/>
  <c r="AV79" i="275"/>
  <c r="AM79" i="275"/>
  <c r="AG79" i="275" s="1"/>
  <c r="AV70" i="275"/>
  <c r="AM70" i="275"/>
  <c r="AG70" i="275" s="1"/>
  <c r="AV68" i="275"/>
  <c r="AM68" i="275"/>
  <c r="AU68" i="275"/>
  <c r="AG68" i="275"/>
  <c r="AV59" i="275"/>
  <c r="AM59" i="275"/>
  <c r="AG59" i="275" s="1"/>
  <c r="AV57" i="275"/>
  <c r="AM57" i="275"/>
  <c r="AG57" i="275" s="1"/>
  <c r="AV47" i="275"/>
  <c r="AM47" i="275"/>
  <c r="AV45" i="275"/>
  <c r="AM45" i="275"/>
  <c r="AG45" i="275" s="1"/>
  <c r="AV36" i="275"/>
  <c r="AM36" i="275"/>
  <c r="AG36" i="275" s="1"/>
  <c r="AV35" i="275"/>
  <c r="AM35" i="275"/>
  <c r="AG35" i="275" s="1"/>
  <c r="AV25" i="275"/>
  <c r="AM25" i="275"/>
  <c r="AG25" i="275" s="1"/>
  <c r="AV24" i="275"/>
  <c r="AM24" i="275"/>
  <c r="AG24" i="275" s="1"/>
  <c r="AU24" i="275"/>
  <c r="AV14" i="275"/>
  <c r="AM14" i="275"/>
  <c r="AG14" i="275" s="1"/>
  <c r="AG13" i="275"/>
  <c r="AU13" i="275"/>
  <c r="AG89" i="274"/>
  <c r="AU89" i="274"/>
  <c r="AG81" i="274"/>
  <c r="AU81" i="274"/>
  <c r="AG68" i="274"/>
  <c r="AU68" i="274"/>
  <c r="AG24" i="274"/>
  <c r="AU24" i="274"/>
  <c r="AV13" i="274"/>
  <c r="AM13" i="274"/>
  <c r="AG13" i="274" s="1"/>
  <c r="AU13" i="274"/>
  <c r="AV91" i="273"/>
  <c r="AM91" i="273"/>
  <c r="AG91" i="273" s="1"/>
  <c r="AV89" i="273"/>
  <c r="AM89" i="273"/>
  <c r="AG89" i="273" s="1"/>
  <c r="AU89" i="273"/>
  <c r="AV81" i="273"/>
  <c r="AM81" i="273"/>
  <c r="AG81" i="273" s="1"/>
  <c r="AV79" i="273"/>
  <c r="AM79" i="273"/>
  <c r="AG79" i="273" s="1"/>
  <c r="AV70" i="273"/>
  <c r="AM70" i="273"/>
  <c r="AG70" i="273" s="1"/>
  <c r="AV58" i="273"/>
  <c r="AM58" i="273"/>
  <c r="AG58" i="273" s="1"/>
  <c r="AU58" i="273"/>
  <c r="AT59" i="273"/>
  <c r="AQ55" i="273"/>
  <c r="AT59" i="272"/>
  <c r="AQ55" i="272"/>
  <c r="AT57" i="272"/>
  <c r="AO55" i="272"/>
  <c r="AT45" i="272"/>
  <c r="AN44" i="272"/>
  <c r="AT34" i="272"/>
  <c r="AN33" i="272"/>
  <c r="AT12" i="272"/>
  <c r="AN11" i="272"/>
  <c r="AT90" i="271"/>
  <c r="AO88" i="271"/>
  <c r="AT81" i="271"/>
  <c r="AQ77" i="271"/>
  <c r="AT58" i="271"/>
  <c r="AP55" i="271"/>
  <c r="AT56" i="271"/>
  <c r="AN55" i="271"/>
  <c r="AU67" i="275"/>
  <c r="AV48" i="275"/>
  <c r="AM48" i="275"/>
  <c r="AG48" i="275" s="1"/>
  <c r="AU48" i="275"/>
  <c r="AV46" i="275"/>
  <c r="AM46" i="275"/>
  <c r="AG46" i="275" s="1"/>
  <c r="AU46" i="275"/>
  <c r="AV37" i="275"/>
  <c r="AM37" i="275"/>
  <c r="AG37" i="275" s="1"/>
  <c r="AV34" i="275"/>
  <c r="AM34" i="275"/>
  <c r="AG34" i="275" s="1"/>
  <c r="AG26" i="275"/>
  <c r="AU26" i="275"/>
  <c r="AG15" i="275"/>
  <c r="AU15" i="275"/>
  <c r="AU12" i="275"/>
  <c r="AG92" i="274"/>
  <c r="AU92" i="274"/>
  <c r="AU90" i="274"/>
  <c r="AG78" i="274"/>
  <c r="AU78" i="274"/>
  <c r="AU69" i="274"/>
  <c r="AU58" i="274"/>
  <c r="AG56" i="274"/>
  <c r="AU56" i="274"/>
  <c r="AU48" i="274"/>
  <c r="AG46" i="274"/>
  <c r="AU46" i="274"/>
  <c r="AV26" i="274"/>
  <c r="AM26" i="274"/>
  <c r="AG26" i="274" s="1"/>
  <c r="AU26" i="274"/>
  <c r="AV23" i="274"/>
  <c r="AM23" i="274"/>
  <c r="AG23" i="274" s="1"/>
  <c r="AV15" i="274"/>
  <c r="AM15" i="274"/>
  <c r="AU15" i="274"/>
  <c r="AG15" i="274"/>
  <c r="AG80" i="273"/>
  <c r="AU80" i="273"/>
  <c r="AU67" i="273"/>
  <c r="AG59" i="273"/>
  <c r="AU59" i="273"/>
  <c r="AT58" i="273"/>
  <c r="AP55" i="273"/>
  <c r="AN33" i="273"/>
  <c r="AT34" i="273"/>
  <c r="AQ11" i="273"/>
  <c r="AT15" i="273"/>
  <c r="AT14" i="273"/>
  <c r="AP11" i="273"/>
  <c r="AO11" i="273"/>
  <c r="AT13" i="273"/>
  <c r="AT12" i="273"/>
  <c r="AN11" i="273"/>
  <c r="AQ88" i="272"/>
  <c r="AT92" i="272"/>
  <c r="AT89" i="272"/>
  <c r="AN88" i="272"/>
  <c r="AT78" i="272"/>
  <c r="AN77" i="272"/>
  <c r="AP66" i="272"/>
  <c r="AT69" i="272"/>
  <c r="AT68" i="272"/>
  <c r="AO66" i="272"/>
  <c r="AP55" i="272"/>
  <c r="AT58" i="272"/>
  <c r="AN55" i="272"/>
  <c r="AT56" i="272"/>
  <c r="AT46" i="272"/>
  <c r="AO44" i="272"/>
  <c r="AT24" i="272"/>
  <c r="AO22" i="272"/>
  <c r="AP88" i="271"/>
  <c r="AT91" i="271"/>
  <c r="AQ66" i="271"/>
  <c r="AT70" i="271"/>
  <c r="AT67" i="271"/>
  <c r="AN66" i="271"/>
  <c r="AQ55" i="271"/>
  <c r="AT59" i="271"/>
  <c r="AO55" i="271"/>
  <c r="AT57" i="271"/>
  <c r="AG56" i="273"/>
  <c r="AU56" i="273"/>
  <c r="AV48" i="273"/>
  <c r="AM48" i="273"/>
  <c r="AG48" i="273" s="1"/>
  <c r="AV46" i="273"/>
  <c r="AM46" i="273"/>
  <c r="AG46" i="273" s="1"/>
  <c r="AV37" i="273"/>
  <c r="AM37" i="273"/>
  <c r="AG37" i="273" s="1"/>
  <c r="AU37" i="273"/>
  <c r="AV34" i="273"/>
  <c r="AM34" i="273"/>
  <c r="AG34" i="273" s="1"/>
  <c r="AU34" i="273"/>
  <c r="AG23" i="273"/>
  <c r="AU23" i="273"/>
  <c r="AU80" i="272"/>
  <c r="AG67" i="272"/>
  <c r="AU67" i="272"/>
  <c r="AV48" i="272"/>
  <c r="AM48" i="272"/>
  <c r="AG48" i="272" s="1"/>
  <c r="AU48" i="272"/>
  <c r="AV46" i="272"/>
  <c r="AM46" i="272"/>
  <c r="AG46" i="272" s="1"/>
  <c r="AU46" i="272"/>
  <c r="AV37" i="272"/>
  <c r="AM37" i="272"/>
  <c r="AG37" i="272" s="1"/>
  <c r="AV34" i="272"/>
  <c r="AM34" i="272"/>
  <c r="AG34" i="272" s="1"/>
  <c r="AG26" i="272"/>
  <c r="AU26" i="272"/>
  <c r="AU15" i="272"/>
  <c r="AV12" i="272"/>
  <c r="AM12" i="272"/>
  <c r="AG12" i="272" s="1"/>
  <c r="AV92" i="271"/>
  <c r="AM92" i="271"/>
  <c r="AG92" i="271" s="1"/>
  <c r="AV90" i="271"/>
  <c r="AM90" i="271"/>
  <c r="AG90" i="271" s="1"/>
  <c r="AV80" i="271"/>
  <c r="AM80" i="271"/>
  <c r="AG80" i="271" s="1"/>
  <c r="AU80" i="271"/>
  <c r="AV78" i="271"/>
  <c r="AM78" i="271"/>
  <c r="AG78" i="271" s="1"/>
  <c r="AV69" i="271"/>
  <c r="AM69" i="271"/>
  <c r="AG69" i="271" s="1"/>
  <c r="AV67" i="271"/>
  <c r="AM67" i="271"/>
  <c r="AG67" i="271" s="1"/>
  <c r="AU67" i="271"/>
  <c r="AU58" i="271"/>
  <c r="AG56" i="271"/>
  <c r="AU56" i="271"/>
  <c r="AV48" i="271"/>
  <c r="AM48" i="271"/>
  <c r="AG48" i="271" s="1"/>
  <c r="AV46" i="271"/>
  <c r="AM46" i="271"/>
  <c r="AG46" i="271" s="1"/>
  <c r="AV36" i="271"/>
  <c r="AM36" i="271"/>
  <c r="AG36" i="271" s="1"/>
  <c r="AU36" i="271"/>
  <c r="AT59" i="270"/>
  <c r="AQ55" i="270"/>
  <c r="AT57" i="270"/>
  <c r="AO55" i="270"/>
  <c r="AT45" i="270"/>
  <c r="AN44" i="270"/>
  <c r="AT34" i="270"/>
  <c r="AN33" i="270"/>
  <c r="AT12" i="270"/>
  <c r="AN11" i="270"/>
  <c r="AV57" i="273"/>
  <c r="AM57" i="273"/>
  <c r="AG57" i="273" s="1"/>
  <c r="AU57" i="273"/>
  <c r="AG24" i="273"/>
  <c r="AU24" i="273"/>
  <c r="AV13" i="273"/>
  <c r="AM13" i="273"/>
  <c r="AG13" i="273" s="1"/>
  <c r="AU13" i="273"/>
  <c r="AV91" i="272"/>
  <c r="AM91" i="272"/>
  <c r="AG91" i="272" s="1"/>
  <c r="AV89" i="272"/>
  <c r="AM89" i="272"/>
  <c r="AG89" i="272" s="1"/>
  <c r="AU89" i="272"/>
  <c r="AV81" i="272"/>
  <c r="AM81" i="272"/>
  <c r="AG81" i="272" s="1"/>
  <c r="AU81" i="272"/>
  <c r="AV79" i="272"/>
  <c r="AM79" i="272"/>
  <c r="AG79" i="272" s="1"/>
  <c r="AV70" i="272"/>
  <c r="AM70" i="272"/>
  <c r="AG70" i="272" s="1"/>
  <c r="AV68" i="272"/>
  <c r="AM68" i="272"/>
  <c r="AG68" i="272" s="1"/>
  <c r="AU68" i="272"/>
  <c r="AV59" i="272"/>
  <c r="AM59" i="272"/>
  <c r="AG59" i="272" s="1"/>
  <c r="AV57" i="272"/>
  <c r="AM57" i="272"/>
  <c r="AG57" i="272" s="1"/>
  <c r="AV47" i="272"/>
  <c r="AM47" i="272"/>
  <c r="AG47" i="272" s="1"/>
  <c r="AV45" i="272"/>
  <c r="AM45" i="272"/>
  <c r="AG45" i="272" s="1"/>
  <c r="AV36" i="272"/>
  <c r="AM36" i="272"/>
  <c r="AG36" i="272" s="1"/>
  <c r="AV35" i="272"/>
  <c r="AM35" i="272"/>
  <c r="AG35" i="272" s="1"/>
  <c r="AV25" i="272"/>
  <c r="AM25" i="272"/>
  <c r="AG25" i="272" s="1"/>
  <c r="AV24" i="272"/>
  <c r="AM24" i="272"/>
  <c r="AG24" i="272" s="1"/>
  <c r="AU24" i="272"/>
  <c r="AV14" i="272"/>
  <c r="AM14" i="272"/>
  <c r="AG14" i="272" s="1"/>
  <c r="AG13" i="272"/>
  <c r="AU13" i="272"/>
  <c r="AU89" i="271"/>
  <c r="AG81" i="271"/>
  <c r="AU81" i="271"/>
  <c r="AV68" i="271"/>
  <c r="AM68" i="271"/>
  <c r="AG68" i="271" s="1"/>
  <c r="AV59" i="271"/>
  <c r="AM59" i="271"/>
  <c r="AG59" i="271" s="1"/>
  <c r="AU59" i="271"/>
  <c r="AV57" i="271"/>
  <c r="AM57" i="271"/>
  <c r="AG57" i="271" s="1"/>
  <c r="AU57" i="271"/>
  <c r="AT36" i="271"/>
  <c r="AP33" i="271"/>
  <c r="AO88" i="270"/>
  <c r="AT90" i="270"/>
  <c r="AQ77" i="270"/>
  <c r="AT81" i="270"/>
  <c r="AP55" i="270"/>
  <c r="AT58" i="270"/>
  <c r="AN55" i="270"/>
  <c r="AT56" i="270"/>
  <c r="AT46" i="270"/>
  <c r="AO44" i="270"/>
  <c r="AN22" i="270"/>
  <c r="AT23" i="270"/>
  <c r="AU23" i="271"/>
  <c r="AU79" i="270"/>
  <c r="AV69" i="270"/>
  <c r="AM69" i="270"/>
  <c r="AG69" i="270" s="1"/>
  <c r="AU69" i="270"/>
  <c r="AV67" i="270"/>
  <c r="AM67" i="270"/>
  <c r="AG67" i="270" s="1"/>
  <c r="AV59" i="270"/>
  <c r="AM59" i="270"/>
  <c r="AG59" i="270" s="1"/>
  <c r="AG57" i="270"/>
  <c r="AU57" i="270"/>
  <c r="AU37" i="270"/>
  <c r="AG35" i="270"/>
  <c r="AU35" i="270"/>
  <c r="AU26" i="270"/>
  <c r="AG15" i="270"/>
  <c r="AU15" i="270"/>
  <c r="AG13" i="270"/>
  <c r="AU13" i="270"/>
  <c r="AG24" i="271"/>
  <c r="AU24" i="271"/>
  <c r="AU91" i="270"/>
  <c r="AU80" i="270"/>
  <c r="AV70" i="270"/>
  <c r="AM70" i="270"/>
  <c r="AG70" i="270" s="1"/>
  <c r="AG47" i="270"/>
  <c r="AU47" i="270"/>
  <c r="AU45" i="270"/>
  <c r="AG36" i="270"/>
  <c r="AU36" i="270"/>
  <c r="AU34" i="270"/>
  <c r="AG25" i="270"/>
  <c r="AU25" i="270"/>
  <c r="AU14" i="270"/>
  <c r="AV12" i="270"/>
  <c r="AM12" i="270"/>
  <c r="AG12" i="270" s="1"/>
  <c r="AT89" i="269"/>
  <c r="AN88" i="269"/>
  <c r="AP88" i="269"/>
  <c r="AT91" i="269"/>
  <c r="AU92" i="269"/>
  <c r="AU90" i="269"/>
  <c r="AT81" i="269"/>
  <c r="AQ77" i="269"/>
  <c r="AV91" i="269"/>
  <c r="AM91" i="269"/>
  <c r="AG91" i="269" s="1"/>
  <c r="AU91" i="269"/>
  <c r="AV89" i="269"/>
  <c r="AM89" i="269"/>
  <c r="AG89" i="269" s="1"/>
  <c r="AP77" i="269"/>
  <c r="AT80" i="269"/>
  <c r="AT79" i="269"/>
  <c r="AO77" i="269"/>
  <c r="AV80" i="269"/>
  <c r="AM80" i="269"/>
  <c r="AG80" i="269" s="1"/>
  <c r="AU80" i="269"/>
  <c r="AV79" i="269"/>
  <c r="AM79" i="269"/>
  <c r="AG79" i="269" s="1"/>
  <c r="AU79" i="269"/>
  <c r="AT58" i="269"/>
  <c r="AP55" i="269"/>
  <c r="AT56" i="269"/>
  <c r="AN55" i="269"/>
  <c r="AV81" i="269"/>
  <c r="AM81" i="269"/>
  <c r="AG81" i="269" s="1"/>
  <c r="AT70" i="269"/>
  <c r="AQ66" i="269"/>
  <c r="AQ55" i="269"/>
  <c r="AT59" i="269"/>
  <c r="AO55" i="269"/>
  <c r="AT57" i="269"/>
  <c r="AU70" i="269"/>
  <c r="AU68" i="269"/>
  <c r="AV59" i="269"/>
  <c r="AM59" i="269"/>
  <c r="AG59" i="269" s="1"/>
  <c r="AU59" i="269"/>
  <c r="AT47" i="269"/>
  <c r="AP44" i="269"/>
  <c r="AT48" i="269"/>
  <c r="AQ44" i="269"/>
  <c r="AT45" i="269"/>
  <c r="AN44" i="269"/>
  <c r="AT34" i="269"/>
  <c r="AN33" i="269"/>
  <c r="AV69" i="269"/>
  <c r="AM69" i="269"/>
  <c r="AV67" i="269"/>
  <c r="AM67" i="269"/>
  <c r="AG67" i="269" s="1"/>
  <c r="AU67" i="269"/>
  <c r="AV58" i="269"/>
  <c r="AM58" i="269"/>
  <c r="AG58" i="269" s="1"/>
  <c r="AV56" i="269"/>
  <c r="AM56" i="269"/>
  <c r="AT46" i="269"/>
  <c r="AO44" i="269"/>
  <c r="AV48" i="269"/>
  <c r="AM48" i="269"/>
  <c r="AV47" i="269"/>
  <c r="AM47" i="269"/>
  <c r="AG47" i="269" s="1"/>
  <c r="AV45" i="269"/>
  <c r="AM45" i="269"/>
  <c r="AG45" i="269" s="1"/>
  <c r="AV36" i="269"/>
  <c r="AM36" i="269"/>
  <c r="AG36" i="269" s="1"/>
  <c r="AV35" i="269"/>
  <c r="AM35" i="269"/>
  <c r="AG35" i="269" s="1"/>
  <c r="AT24" i="269"/>
  <c r="AO22" i="269"/>
  <c r="AV26" i="269"/>
  <c r="AM26" i="269"/>
  <c r="AT25" i="269"/>
  <c r="AP22" i="269"/>
  <c r="AT23" i="269"/>
  <c r="AN22" i="269"/>
  <c r="AU37" i="269"/>
  <c r="AU34" i="269"/>
  <c r="AT26" i="269"/>
  <c r="AQ22" i="269"/>
  <c r="AQ11" i="269"/>
  <c r="AT15" i="269"/>
  <c r="AT14" i="269"/>
  <c r="AP11" i="269"/>
  <c r="AO11" i="269"/>
  <c r="AT13" i="269"/>
  <c r="AT12" i="269"/>
  <c r="AN11" i="269"/>
  <c r="AQ88" i="268"/>
  <c r="AT92" i="268"/>
  <c r="AT89" i="268"/>
  <c r="AN88" i="268"/>
  <c r="AT78" i="268"/>
  <c r="AN77" i="268"/>
  <c r="AP66" i="268"/>
  <c r="AT69" i="268"/>
  <c r="AT68" i="268"/>
  <c r="AO66" i="268"/>
  <c r="AV24" i="269"/>
  <c r="AM24" i="269"/>
  <c r="AG24" i="269" s="1"/>
  <c r="AV14" i="269"/>
  <c r="AM14" i="269"/>
  <c r="AG14" i="269" s="1"/>
  <c r="AU14" i="269"/>
  <c r="AV13" i="269"/>
  <c r="AM13" i="269"/>
  <c r="AG13" i="269" s="1"/>
  <c r="AU13" i="269"/>
  <c r="AV91" i="268"/>
  <c r="AM91" i="268"/>
  <c r="AG91" i="268" s="1"/>
  <c r="AV89" i="268"/>
  <c r="AM89" i="268"/>
  <c r="AG89" i="268" s="1"/>
  <c r="AU89" i="268"/>
  <c r="AV81" i="268"/>
  <c r="AM81" i="268"/>
  <c r="AG81" i="268" s="1"/>
  <c r="AU81" i="268"/>
  <c r="AV79" i="268"/>
  <c r="AM79" i="268"/>
  <c r="AG79" i="268" s="1"/>
  <c r="AV70" i="268"/>
  <c r="AM70" i="268"/>
  <c r="AT48" i="268"/>
  <c r="AQ44" i="268"/>
  <c r="AT46" i="268"/>
  <c r="AO44" i="268"/>
  <c r="AV23" i="269"/>
  <c r="AM23" i="269"/>
  <c r="AG23" i="269" s="1"/>
  <c r="AV15" i="269"/>
  <c r="AM15" i="269"/>
  <c r="AG15" i="269" s="1"/>
  <c r="AU15" i="269"/>
  <c r="AV12" i="269"/>
  <c r="AM12" i="269"/>
  <c r="AG12" i="269" s="1"/>
  <c r="AU12" i="269"/>
  <c r="AV92" i="268"/>
  <c r="AM92" i="268"/>
  <c r="AG92" i="268" s="1"/>
  <c r="AU92" i="268"/>
  <c r="AV90" i="268"/>
  <c r="AM90" i="268"/>
  <c r="AG90" i="268" s="1"/>
  <c r="AU90" i="268"/>
  <c r="AV80" i="268"/>
  <c r="AM80" i="268"/>
  <c r="AV78" i="268"/>
  <c r="AM78" i="268"/>
  <c r="AG78" i="268" s="1"/>
  <c r="AU78" i="268"/>
  <c r="AV69" i="268"/>
  <c r="AM69" i="268"/>
  <c r="AG69" i="268" s="1"/>
  <c r="AU69" i="268"/>
  <c r="AV67" i="268"/>
  <c r="AM67" i="268"/>
  <c r="AT47" i="268"/>
  <c r="AP44" i="268"/>
  <c r="AT45" i="268"/>
  <c r="AN44" i="268"/>
  <c r="AT37" i="268"/>
  <c r="AQ33" i="268"/>
  <c r="AP33" i="268"/>
  <c r="AT36" i="268"/>
  <c r="AT35" i="268"/>
  <c r="AO33" i="268"/>
  <c r="AQ22" i="268"/>
  <c r="AT26" i="268"/>
  <c r="AT25" i="268"/>
  <c r="AP22" i="268"/>
  <c r="AV47" i="268"/>
  <c r="AM47" i="268"/>
  <c r="AG47" i="268" s="1"/>
  <c r="AU47" i="268"/>
  <c r="AV45" i="268"/>
  <c r="AM45" i="268"/>
  <c r="AG45" i="268" s="1"/>
  <c r="AU45" i="268"/>
  <c r="AV36" i="268"/>
  <c r="AM36" i="268"/>
  <c r="AG36" i="268" s="1"/>
  <c r="AU36" i="268"/>
  <c r="AV35" i="268"/>
  <c r="AM35" i="268"/>
  <c r="AG35" i="268" s="1"/>
  <c r="AU35" i="268"/>
  <c r="AV25" i="268"/>
  <c r="AM25" i="268"/>
  <c r="AG25" i="268" s="1"/>
  <c r="AU25" i="268"/>
  <c r="AV24" i="268"/>
  <c r="AM24" i="268"/>
  <c r="AV14" i="268"/>
  <c r="AM14" i="268"/>
  <c r="AG14" i="268" s="1"/>
  <c r="AU14" i="268"/>
  <c r="AT91" i="267"/>
  <c r="AP88" i="267"/>
  <c r="AT79" i="267"/>
  <c r="AO77" i="267"/>
  <c r="AT67" i="267"/>
  <c r="AN66" i="267"/>
  <c r="AT36" i="267"/>
  <c r="AP33" i="267"/>
  <c r="AT35" i="267"/>
  <c r="AO33" i="267"/>
  <c r="AT14" i="267"/>
  <c r="AP11" i="267"/>
  <c r="AT13" i="267"/>
  <c r="AO11" i="267"/>
  <c r="AU58" i="268"/>
  <c r="AU56" i="268"/>
  <c r="AU48" i="268"/>
  <c r="AU46" i="268"/>
  <c r="AV26" i="268"/>
  <c r="AM26" i="268"/>
  <c r="AG26" i="268" s="1"/>
  <c r="AU26" i="268"/>
  <c r="AV23" i="268"/>
  <c r="AM23" i="268"/>
  <c r="AV15" i="268"/>
  <c r="AM15" i="268"/>
  <c r="AG15" i="268" s="1"/>
  <c r="AU15" i="268"/>
  <c r="AT12" i="268"/>
  <c r="AN11" i="268"/>
  <c r="AQ88" i="267"/>
  <c r="AT92" i="267"/>
  <c r="AT89" i="267"/>
  <c r="AN88" i="267"/>
  <c r="AT78" i="267"/>
  <c r="AN77" i="267"/>
  <c r="AP66" i="267"/>
  <c r="AT69" i="267"/>
  <c r="AT68" i="267"/>
  <c r="AO66" i="267"/>
  <c r="AT48" i="267"/>
  <c r="AQ44" i="267"/>
  <c r="AN22" i="267"/>
  <c r="AT23" i="267"/>
  <c r="AU91" i="267"/>
  <c r="AU79" i="267"/>
  <c r="AU70" i="267"/>
  <c r="AU59" i="267"/>
  <c r="AU57" i="267"/>
  <c r="AU47" i="267"/>
  <c r="AU45" i="267"/>
  <c r="AU36" i="267"/>
  <c r="AU35" i="267"/>
  <c r="AU25" i="267"/>
  <c r="AU14" i="267"/>
  <c r="AV13" i="267"/>
  <c r="AM13" i="267"/>
  <c r="AV91" i="266"/>
  <c r="AM91" i="266"/>
  <c r="AG91" i="266" s="1"/>
  <c r="AU91" i="266"/>
  <c r="AT90" i="266"/>
  <c r="AO88" i="266"/>
  <c r="AT79" i="266"/>
  <c r="AO77" i="266"/>
  <c r="AT67" i="266"/>
  <c r="AN66" i="266"/>
  <c r="AT36" i="266"/>
  <c r="AP33" i="266"/>
  <c r="AT35" i="266"/>
  <c r="AO33" i="266"/>
  <c r="AT14" i="266"/>
  <c r="AP11" i="266"/>
  <c r="AT13" i="266"/>
  <c r="AO11" i="266"/>
  <c r="AT12" i="266"/>
  <c r="AN11" i="266"/>
  <c r="AT90" i="265"/>
  <c r="AO88" i="265"/>
  <c r="AT81" i="265"/>
  <c r="AQ77" i="265"/>
  <c r="AU80" i="267"/>
  <c r="AU67" i="267"/>
  <c r="AV48" i="267"/>
  <c r="AM48" i="267"/>
  <c r="AG48" i="267" s="1"/>
  <c r="AU48" i="267"/>
  <c r="AV46" i="267"/>
  <c r="AM46" i="267"/>
  <c r="AG46" i="267" s="1"/>
  <c r="AU46" i="267"/>
  <c r="AV37" i="267"/>
  <c r="AM37" i="267"/>
  <c r="AG37" i="267" s="1"/>
  <c r="AV34" i="267"/>
  <c r="AM34" i="267"/>
  <c r="AU26" i="267"/>
  <c r="AU15" i="267"/>
  <c r="AV12" i="267"/>
  <c r="AM12" i="267"/>
  <c r="AV92" i="266"/>
  <c r="AM92" i="266"/>
  <c r="AG92" i="266" s="1"/>
  <c r="AT89" i="266"/>
  <c r="AN88" i="266"/>
  <c r="AT78" i="266"/>
  <c r="AN77" i="266"/>
  <c r="AP66" i="266"/>
  <c r="AT69" i="266"/>
  <c r="AT68" i="266"/>
  <c r="AO66" i="266"/>
  <c r="AN55" i="266"/>
  <c r="AT56" i="266"/>
  <c r="AT46" i="266"/>
  <c r="AO44" i="266"/>
  <c r="AT24" i="266"/>
  <c r="AO22" i="266"/>
  <c r="AT80" i="265"/>
  <c r="AP77" i="265"/>
  <c r="AV89" i="266"/>
  <c r="AM89" i="266"/>
  <c r="AU89" i="266"/>
  <c r="AG89" i="266"/>
  <c r="AV81" i="266"/>
  <c r="AM81" i="266"/>
  <c r="AU81" i="266"/>
  <c r="AG81" i="266"/>
  <c r="AV79" i="266"/>
  <c r="AM79" i="266"/>
  <c r="AV70" i="266"/>
  <c r="AM70" i="266"/>
  <c r="AG70" i="266" s="1"/>
  <c r="AV68" i="266"/>
  <c r="AM68" i="266"/>
  <c r="AU68" i="266"/>
  <c r="AG68" i="266"/>
  <c r="AV59" i="266"/>
  <c r="AM59" i="266"/>
  <c r="AV57" i="266"/>
  <c r="AM57" i="266"/>
  <c r="AG57" i="266" s="1"/>
  <c r="AV47" i="266"/>
  <c r="AM47" i="266"/>
  <c r="AV45" i="266"/>
  <c r="AM45" i="266"/>
  <c r="AG45" i="266" s="1"/>
  <c r="AV36" i="266"/>
  <c r="AM36" i="266"/>
  <c r="AV35" i="266"/>
  <c r="AM35" i="266"/>
  <c r="AG35" i="266" s="1"/>
  <c r="AV25" i="266"/>
  <c r="AM25" i="266"/>
  <c r="AV24" i="266"/>
  <c r="AM24" i="266"/>
  <c r="AG24" i="266" s="1"/>
  <c r="AU24" i="266"/>
  <c r="AV14" i="266"/>
  <c r="AM14" i="266"/>
  <c r="AU13" i="266"/>
  <c r="AU89" i="265"/>
  <c r="AU81" i="265"/>
  <c r="AT78" i="265"/>
  <c r="AN77" i="265"/>
  <c r="AT58" i="265"/>
  <c r="AP55" i="265"/>
  <c r="AT56" i="265"/>
  <c r="AN55" i="265"/>
  <c r="AT59" i="264"/>
  <c r="AQ55" i="264"/>
  <c r="AT57" i="264"/>
  <c r="AO55" i="264"/>
  <c r="AT45" i="264"/>
  <c r="AN44" i="264"/>
  <c r="AT34" i="264"/>
  <c r="AN33" i="264"/>
  <c r="AT12" i="264"/>
  <c r="AN11" i="264"/>
  <c r="AT90" i="263"/>
  <c r="AO88" i="263"/>
  <c r="AT81" i="263"/>
  <c r="AQ77" i="263"/>
  <c r="AT58" i="263"/>
  <c r="AP55" i="263"/>
  <c r="AV90" i="266"/>
  <c r="AM90" i="266"/>
  <c r="AG90" i="266" s="1"/>
  <c r="AU90" i="266"/>
  <c r="AV80" i="266"/>
  <c r="AM80" i="266"/>
  <c r="AG80" i="266" s="1"/>
  <c r="AV78" i="266"/>
  <c r="AM78" i="266"/>
  <c r="AG78" i="266" s="1"/>
  <c r="AU78" i="266"/>
  <c r="AV69" i="266"/>
  <c r="AM69" i="266"/>
  <c r="AG69" i="266" s="1"/>
  <c r="AU69" i="266"/>
  <c r="AV67" i="266"/>
  <c r="AM67" i="266"/>
  <c r="AG67" i="266" s="1"/>
  <c r="AV58" i="266"/>
  <c r="AM58" i="266"/>
  <c r="AG58" i="266" s="1"/>
  <c r="AU58" i="266"/>
  <c r="AV56" i="266"/>
  <c r="AM56" i="266"/>
  <c r="AG56" i="266" s="1"/>
  <c r="AU56" i="266"/>
  <c r="AU37" i="266"/>
  <c r="AU34" i="266"/>
  <c r="AV26" i="266"/>
  <c r="AM26" i="266"/>
  <c r="AV23" i="266"/>
  <c r="AM23" i="266"/>
  <c r="AG23" i="266" s="1"/>
  <c r="AU23" i="266"/>
  <c r="AV15" i="266"/>
  <c r="AM15" i="266"/>
  <c r="AG15" i="266" s="1"/>
  <c r="AV12" i="266"/>
  <c r="AM12" i="266"/>
  <c r="AG12" i="266" s="1"/>
  <c r="AV92" i="265"/>
  <c r="AM92" i="265"/>
  <c r="AG92" i="265" s="1"/>
  <c r="AV90" i="265"/>
  <c r="AM90" i="265"/>
  <c r="AG90" i="265" s="1"/>
  <c r="AV80" i="265"/>
  <c r="AM80" i="265"/>
  <c r="AG80" i="265" s="1"/>
  <c r="AU80" i="265"/>
  <c r="AQ66" i="265"/>
  <c r="AT70" i="265"/>
  <c r="AT67" i="265"/>
  <c r="AN66" i="265"/>
  <c r="AO55" i="265"/>
  <c r="AT57" i="265"/>
  <c r="AN33" i="265"/>
  <c r="AT34" i="265"/>
  <c r="AQ11" i="265"/>
  <c r="AT15" i="265"/>
  <c r="AT14" i="265"/>
  <c r="AP11" i="265"/>
  <c r="AO11" i="265"/>
  <c r="AT13" i="265"/>
  <c r="AT12" i="265"/>
  <c r="AN11" i="265"/>
  <c r="AQ88" i="264"/>
  <c r="AT92" i="264"/>
  <c r="AT89" i="264"/>
  <c r="AN88" i="264"/>
  <c r="AT78" i="264"/>
  <c r="AN77" i="264"/>
  <c r="AP66" i="264"/>
  <c r="AT69" i="264"/>
  <c r="AT68" i="264"/>
  <c r="AO66" i="264"/>
  <c r="AP55" i="264"/>
  <c r="AT58" i="264"/>
  <c r="AN55" i="264"/>
  <c r="AT56" i="264"/>
  <c r="AT46" i="264"/>
  <c r="AO44" i="264"/>
  <c r="AT24" i="264"/>
  <c r="AO22" i="264"/>
  <c r="AP88" i="263"/>
  <c r="AT91" i="263"/>
  <c r="AQ66" i="263"/>
  <c r="AT70" i="263"/>
  <c r="AG78" i="265"/>
  <c r="AU78" i="265"/>
  <c r="AU69" i="265"/>
  <c r="AU58" i="265"/>
  <c r="AU56" i="265"/>
  <c r="AU48" i="265"/>
  <c r="AU46" i="265"/>
  <c r="AV26" i="265"/>
  <c r="AM26" i="265"/>
  <c r="AG26" i="265" s="1"/>
  <c r="AU26" i="265"/>
  <c r="AV23" i="265"/>
  <c r="AM23" i="265"/>
  <c r="AG23" i="265" s="1"/>
  <c r="AV15" i="265"/>
  <c r="AM15" i="265"/>
  <c r="AG15" i="265" s="1"/>
  <c r="AU15" i="265"/>
  <c r="AV12" i="265"/>
  <c r="AM12" i="265"/>
  <c r="AG12" i="265" s="1"/>
  <c r="AU12" i="265"/>
  <c r="AV92" i="264"/>
  <c r="AM92" i="264"/>
  <c r="AG92" i="264" s="1"/>
  <c r="AU92" i="264"/>
  <c r="AV90" i="264"/>
  <c r="AM90" i="264"/>
  <c r="AG90" i="264" s="1"/>
  <c r="AU90" i="264"/>
  <c r="AV80" i="264"/>
  <c r="AM80" i="264"/>
  <c r="AV78" i="264"/>
  <c r="AM78" i="264"/>
  <c r="AG78" i="264" s="1"/>
  <c r="AU78" i="264"/>
  <c r="AV69" i="264"/>
  <c r="AM69" i="264"/>
  <c r="AG69" i="264" s="1"/>
  <c r="AU69" i="264"/>
  <c r="AV67" i="264"/>
  <c r="AM67" i="264"/>
  <c r="AG67" i="264" s="1"/>
  <c r="AV58" i="264"/>
  <c r="AM58" i="264"/>
  <c r="AG58" i="264" s="1"/>
  <c r="AU58" i="264"/>
  <c r="AV56" i="264"/>
  <c r="AM56" i="264"/>
  <c r="AG56" i="264" s="1"/>
  <c r="AU56" i="264"/>
  <c r="AU37" i="264"/>
  <c r="AU34" i="264"/>
  <c r="AV26" i="264"/>
  <c r="AM26" i="264"/>
  <c r="AV23" i="264"/>
  <c r="AM23" i="264"/>
  <c r="AG23" i="264" s="1"/>
  <c r="AU23" i="264"/>
  <c r="AV15" i="264"/>
  <c r="AM15" i="264"/>
  <c r="AU12" i="264"/>
  <c r="AU92" i="263"/>
  <c r="AU90" i="263"/>
  <c r="AU78" i="263"/>
  <c r="AU69" i="263"/>
  <c r="AV58" i="263"/>
  <c r="AM58" i="263"/>
  <c r="AV57" i="263"/>
  <c r="AM57" i="263"/>
  <c r="AG57" i="263" s="1"/>
  <c r="AU57" i="263"/>
  <c r="AT48" i="263"/>
  <c r="AQ44" i="263"/>
  <c r="AT46" i="263"/>
  <c r="AO44" i="263"/>
  <c r="AT91" i="262"/>
  <c r="AP88" i="262"/>
  <c r="AT79" i="262"/>
  <c r="AO77" i="262"/>
  <c r="AT67" i="262"/>
  <c r="AN66" i="262"/>
  <c r="AT36" i="262"/>
  <c r="AP33" i="262"/>
  <c r="AT35" i="262"/>
  <c r="AO33" i="262"/>
  <c r="AT14" i="262"/>
  <c r="AP11" i="262"/>
  <c r="AT13" i="262"/>
  <c r="AO11" i="262"/>
  <c r="AT89" i="261"/>
  <c r="AN88" i="261"/>
  <c r="AT68" i="261"/>
  <c r="AO66" i="261"/>
  <c r="AT48" i="261"/>
  <c r="AQ44" i="261"/>
  <c r="AT46" i="261"/>
  <c r="AO44" i="261"/>
  <c r="AU68" i="265"/>
  <c r="AV59" i="265"/>
  <c r="AM59" i="265"/>
  <c r="AG59" i="265" s="1"/>
  <c r="AU59" i="265"/>
  <c r="AV57" i="265"/>
  <c r="AM57" i="265"/>
  <c r="AG57" i="265" s="1"/>
  <c r="AU57" i="265"/>
  <c r="AV47" i="265"/>
  <c r="AM47" i="265"/>
  <c r="AG47" i="265" s="1"/>
  <c r="AU47" i="265"/>
  <c r="AV45" i="265"/>
  <c r="AM45" i="265"/>
  <c r="AG45" i="265" s="1"/>
  <c r="AU45" i="265"/>
  <c r="AV36" i="265"/>
  <c r="AM36" i="265"/>
  <c r="AG36" i="265" s="1"/>
  <c r="AU36" i="265"/>
  <c r="AV35" i="265"/>
  <c r="AM35" i="265"/>
  <c r="AG35" i="265" s="1"/>
  <c r="AU35" i="265"/>
  <c r="AV25" i="265"/>
  <c r="AM25" i="265"/>
  <c r="AG25" i="265" s="1"/>
  <c r="AU25" i="265"/>
  <c r="AV24" i="265"/>
  <c r="AM24" i="265"/>
  <c r="AV14" i="265"/>
  <c r="AM14" i="265"/>
  <c r="AG14" i="265" s="1"/>
  <c r="AU14" i="265"/>
  <c r="AU91" i="264"/>
  <c r="AU79" i="264"/>
  <c r="AU70" i="264"/>
  <c r="AU59" i="264"/>
  <c r="AU57" i="264"/>
  <c r="AU47" i="264"/>
  <c r="AU45" i="264"/>
  <c r="AU36" i="264"/>
  <c r="AU35" i="264"/>
  <c r="AU25" i="264"/>
  <c r="AU14" i="264"/>
  <c r="AV13" i="264"/>
  <c r="AM13" i="264"/>
  <c r="AV91" i="263"/>
  <c r="AM91" i="263"/>
  <c r="AG91" i="263" s="1"/>
  <c r="AU91" i="263"/>
  <c r="AV89" i="263"/>
  <c r="AM89" i="263"/>
  <c r="AG89" i="263" s="1"/>
  <c r="AV81" i="263"/>
  <c r="AM81" i="263"/>
  <c r="AV79" i="263"/>
  <c r="AM79" i="263"/>
  <c r="AG79" i="263" s="1"/>
  <c r="AU79" i="263"/>
  <c r="AV70" i="263"/>
  <c r="AM70" i="263"/>
  <c r="AG70" i="263" s="1"/>
  <c r="AU70" i="263"/>
  <c r="AU68" i="263"/>
  <c r="AV59" i="263"/>
  <c r="AM59" i="263"/>
  <c r="AG59" i="263" s="1"/>
  <c r="AU59" i="263"/>
  <c r="AT57" i="263"/>
  <c r="AO55" i="263"/>
  <c r="AN33" i="263"/>
  <c r="AT34" i="263"/>
  <c r="AQ11" i="263"/>
  <c r="AT15" i="263"/>
  <c r="AT14" i="263"/>
  <c r="AP11" i="263"/>
  <c r="AO11" i="263"/>
  <c r="AT13" i="263"/>
  <c r="AT12" i="263"/>
  <c r="AN11" i="263"/>
  <c r="AQ88" i="262"/>
  <c r="AT92" i="262"/>
  <c r="AT89" i="262"/>
  <c r="AN88" i="262"/>
  <c r="AT78" i="262"/>
  <c r="AN77" i="262"/>
  <c r="AP66" i="262"/>
  <c r="AT69" i="262"/>
  <c r="AT68" i="262"/>
  <c r="AO66" i="262"/>
  <c r="AT48" i="262"/>
  <c r="AQ44" i="262"/>
  <c r="AN22" i="262"/>
  <c r="AT23" i="262"/>
  <c r="AP77" i="261"/>
  <c r="AT80" i="261"/>
  <c r="AT79" i="261"/>
  <c r="AO77" i="261"/>
  <c r="AQ55" i="261"/>
  <c r="AT59" i="261"/>
  <c r="AO55" i="261"/>
  <c r="AT57" i="261"/>
  <c r="AT36" i="261"/>
  <c r="AP33" i="261"/>
  <c r="AV56" i="263"/>
  <c r="AM56" i="263"/>
  <c r="AG56" i="263" s="1"/>
  <c r="AV48" i="263"/>
  <c r="AM48" i="263"/>
  <c r="AG48" i="263" s="1"/>
  <c r="AV46" i="263"/>
  <c r="AM46" i="263"/>
  <c r="AG46" i="263" s="1"/>
  <c r="AV37" i="263"/>
  <c r="AM37" i="263"/>
  <c r="AG37" i="263" s="1"/>
  <c r="AU37" i="263"/>
  <c r="AV34" i="263"/>
  <c r="AM34" i="263"/>
  <c r="AG34" i="263" s="1"/>
  <c r="AU34" i="263"/>
  <c r="AU23" i="263"/>
  <c r="AU80" i="262"/>
  <c r="AU67" i="262"/>
  <c r="AV48" i="262"/>
  <c r="AM48" i="262"/>
  <c r="AG48" i="262" s="1"/>
  <c r="AU48" i="262"/>
  <c r="AV46" i="262"/>
  <c r="AM46" i="262"/>
  <c r="AG46" i="262" s="1"/>
  <c r="AU46" i="262"/>
  <c r="AV37" i="262"/>
  <c r="AM37" i="262"/>
  <c r="AV34" i="262"/>
  <c r="AM34" i="262"/>
  <c r="AU26" i="262"/>
  <c r="AU15" i="262"/>
  <c r="AV12" i="262"/>
  <c r="AM12" i="262"/>
  <c r="AV92" i="261"/>
  <c r="AM92" i="261"/>
  <c r="AG92" i="261" s="1"/>
  <c r="AV90" i="261"/>
  <c r="AM90" i="261"/>
  <c r="AV80" i="261"/>
  <c r="AM80" i="261"/>
  <c r="AG80" i="261" s="1"/>
  <c r="AU80" i="261"/>
  <c r="AV78" i="261"/>
  <c r="AM78" i="261"/>
  <c r="AG78" i="261" s="1"/>
  <c r="AV69" i="261"/>
  <c r="AM69" i="261"/>
  <c r="AV67" i="261"/>
  <c r="AM67" i="261"/>
  <c r="AG67" i="261" s="1"/>
  <c r="AU67" i="261"/>
  <c r="AU58" i="261"/>
  <c r="AU56" i="261"/>
  <c r="AV48" i="261"/>
  <c r="AM48" i="261"/>
  <c r="AV46" i="261"/>
  <c r="AM46" i="261"/>
  <c r="AV37" i="261"/>
  <c r="AM37" i="261"/>
  <c r="AG37" i="261" s="1"/>
  <c r="AU37" i="261"/>
  <c r="AT14" i="261"/>
  <c r="AP11" i="261"/>
  <c r="AT13" i="261"/>
  <c r="AO11" i="261"/>
  <c r="AT12" i="261"/>
  <c r="AN11" i="261"/>
  <c r="AT90" i="260"/>
  <c r="AO88" i="260"/>
  <c r="AT81" i="260"/>
  <c r="AQ77" i="260"/>
  <c r="AT58" i="260"/>
  <c r="AP55" i="260"/>
  <c r="AT56" i="260"/>
  <c r="AN55" i="260"/>
  <c r="AU24" i="263"/>
  <c r="AV13" i="263"/>
  <c r="AM13" i="263"/>
  <c r="AG13" i="263" s="1"/>
  <c r="AU13" i="263"/>
  <c r="AV91" i="262"/>
  <c r="AM91" i="262"/>
  <c r="AV89" i="262"/>
  <c r="AM89" i="262"/>
  <c r="AG89" i="262" s="1"/>
  <c r="AU89" i="262"/>
  <c r="AV81" i="262"/>
  <c r="AM81" i="262"/>
  <c r="AG81" i="262" s="1"/>
  <c r="AU81" i="262"/>
  <c r="AV79" i="262"/>
  <c r="AM79" i="262"/>
  <c r="AG79" i="262" s="1"/>
  <c r="AV70" i="262"/>
  <c r="AM70" i="262"/>
  <c r="AV68" i="262"/>
  <c r="AM68" i="262"/>
  <c r="AG68" i="262" s="1"/>
  <c r="AU68" i="262"/>
  <c r="AV59" i="262"/>
  <c r="AM59" i="262"/>
  <c r="AG59" i="262" s="1"/>
  <c r="AV57" i="262"/>
  <c r="AM57" i="262"/>
  <c r="AV47" i="262"/>
  <c r="AM47" i="262"/>
  <c r="AG47" i="262" s="1"/>
  <c r="AV45" i="262"/>
  <c r="AM45" i="262"/>
  <c r="AV36" i="262"/>
  <c r="AM36" i="262"/>
  <c r="AG36" i="262" s="1"/>
  <c r="AV35" i="262"/>
  <c r="AM35" i="262"/>
  <c r="AV25" i="262"/>
  <c r="AM25" i="262"/>
  <c r="AG25" i="262" s="1"/>
  <c r="AV24" i="262"/>
  <c r="AM24" i="262"/>
  <c r="AG24" i="262" s="1"/>
  <c r="AU24" i="262"/>
  <c r="AV14" i="262"/>
  <c r="AM14" i="262"/>
  <c r="AU13" i="262"/>
  <c r="AU89" i="261"/>
  <c r="AU81" i="261"/>
  <c r="AV68" i="261"/>
  <c r="AM68" i="261"/>
  <c r="AV59" i="261"/>
  <c r="AM59" i="261"/>
  <c r="AG59" i="261" s="1"/>
  <c r="AU59" i="261"/>
  <c r="AV57" i="261"/>
  <c r="AM57" i="261"/>
  <c r="AG57" i="261" s="1"/>
  <c r="AU57" i="261"/>
  <c r="AT35" i="261"/>
  <c r="AO33" i="261"/>
  <c r="AP77" i="260"/>
  <c r="AT80" i="260"/>
  <c r="AT79" i="260"/>
  <c r="AO77" i="260"/>
  <c r="AT67" i="260"/>
  <c r="AN66" i="260"/>
  <c r="AT47" i="260"/>
  <c r="AP44" i="260"/>
  <c r="AT45" i="260"/>
  <c r="AN44" i="260"/>
  <c r="AT37" i="260"/>
  <c r="AQ33" i="260"/>
  <c r="AP33" i="260"/>
  <c r="AT36" i="260"/>
  <c r="AT35" i="260"/>
  <c r="AO33" i="260"/>
  <c r="AQ22" i="260"/>
  <c r="AT26" i="260"/>
  <c r="AT25" i="260"/>
  <c r="AP22" i="260"/>
  <c r="AT12" i="260"/>
  <c r="AN11" i="260"/>
  <c r="AV34" i="261"/>
  <c r="AM34" i="261"/>
  <c r="AG34" i="261" s="1"/>
  <c r="AU26" i="261"/>
  <c r="AU15" i="261"/>
  <c r="AU12" i="261"/>
  <c r="AU89" i="260"/>
  <c r="AU78" i="260"/>
  <c r="AV70" i="260"/>
  <c r="AM70" i="260"/>
  <c r="AG70" i="260" s="1"/>
  <c r="AU70" i="260"/>
  <c r="AU68" i="260"/>
  <c r="AU58" i="260"/>
  <c r="AU56" i="260"/>
  <c r="AU23" i="260"/>
  <c r="AV12" i="260"/>
  <c r="AM12" i="260"/>
  <c r="AG12" i="260" s="1"/>
  <c r="AU12" i="260"/>
  <c r="AV25" i="261"/>
  <c r="AM25" i="261"/>
  <c r="AG25" i="261" s="1"/>
  <c r="AV24" i="261"/>
  <c r="AM24" i="261"/>
  <c r="AG24" i="261" s="1"/>
  <c r="AU24" i="261"/>
  <c r="AV14" i="261"/>
  <c r="AM14" i="261"/>
  <c r="AG14" i="261" s="1"/>
  <c r="AV13" i="261"/>
  <c r="AM13" i="261"/>
  <c r="AV92" i="260"/>
  <c r="AM92" i="260"/>
  <c r="AG92" i="260" s="1"/>
  <c r="AV90" i="260"/>
  <c r="AM90" i="260"/>
  <c r="AV81" i="260"/>
  <c r="AM81" i="260"/>
  <c r="AG81" i="260" s="1"/>
  <c r="AV79" i="260"/>
  <c r="AM79" i="260"/>
  <c r="AU79" i="260"/>
  <c r="AG79" i="260"/>
  <c r="AV69" i="260"/>
  <c r="AM69" i="260"/>
  <c r="AV67" i="260"/>
  <c r="AM67" i="260"/>
  <c r="AG67" i="260" s="1"/>
  <c r="AU67" i="260"/>
  <c r="AV59" i="260"/>
  <c r="AM59" i="260"/>
  <c r="AG59" i="260" s="1"/>
  <c r="AU59" i="260"/>
  <c r="AU48" i="260"/>
  <c r="AU46" i="260"/>
  <c r="AU24" i="260"/>
  <c r="AT90" i="269"/>
  <c r="AO88" i="269"/>
  <c r="AV92" i="269"/>
  <c r="AM92" i="269"/>
  <c r="AG92" i="269" s="1"/>
  <c r="AV90" i="269"/>
  <c r="AM90" i="269"/>
  <c r="AG90" i="269" s="1"/>
  <c r="AT78" i="269"/>
  <c r="AN77" i="269"/>
  <c r="AU89" i="269"/>
  <c r="AT69" i="269"/>
  <c r="AP66" i="269"/>
  <c r="AT68" i="269"/>
  <c r="AO66" i="269"/>
  <c r="AV70" i="269"/>
  <c r="AM70" i="269"/>
  <c r="AG70" i="269" s="1"/>
  <c r="AU81" i="269"/>
  <c r="AG78" i="269"/>
  <c r="AU78" i="269"/>
  <c r="AT67" i="269"/>
  <c r="AN66" i="269"/>
  <c r="AV68" i="269"/>
  <c r="AM68" i="269"/>
  <c r="AG68" i="269" s="1"/>
  <c r="AV57" i="269"/>
  <c r="AM57" i="269"/>
  <c r="AU57" i="269"/>
  <c r="AG57" i="269"/>
  <c r="AT36" i="269"/>
  <c r="AP33" i="269"/>
  <c r="AT35" i="269"/>
  <c r="AO33" i="269"/>
  <c r="AG69" i="269"/>
  <c r="AU69" i="269"/>
  <c r="AU58" i="269"/>
  <c r="AG56" i="269"/>
  <c r="AU56" i="269"/>
  <c r="AU47" i="269"/>
  <c r="AU45" i="269"/>
  <c r="AU36" i="269"/>
  <c r="AU35" i="269"/>
  <c r="AG26" i="269"/>
  <c r="AU26" i="269"/>
  <c r="AT91" i="268"/>
  <c r="AP88" i="268"/>
  <c r="AT79" i="268"/>
  <c r="AO77" i="268"/>
  <c r="AT67" i="268"/>
  <c r="AN66" i="268"/>
  <c r="AG48" i="269"/>
  <c r="AU48" i="269"/>
  <c r="AV46" i="269"/>
  <c r="AM46" i="269"/>
  <c r="AU46" i="269"/>
  <c r="AG46" i="269"/>
  <c r="AV37" i="269"/>
  <c r="AM37" i="269"/>
  <c r="AG37" i="269" s="1"/>
  <c r="AV34" i="269"/>
  <c r="AM34" i="269"/>
  <c r="AG34" i="269" s="1"/>
  <c r="AV25" i="269"/>
  <c r="AM25" i="269"/>
  <c r="AG25" i="269" s="1"/>
  <c r="AO88" i="268"/>
  <c r="AT90" i="268"/>
  <c r="AQ77" i="268"/>
  <c r="AT81" i="268"/>
  <c r="AU25" i="269"/>
  <c r="AU24" i="269"/>
  <c r="AU91" i="268"/>
  <c r="AU79" i="268"/>
  <c r="AG70" i="268"/>
  <c r="AU70" i="268"/>
  <c r="AV68" i="268"/>
  <c r="AM68" i="268"/>
  <c r="AU68" i="268"/>
  <c r="AG68" i="268"/>
  <c r="AT58" i="268"/>
  <c r="AP55" i="268"/>
  <c r="AT56" i="268"/>
  <c r="AN55" i="268"/>
  <c r="AU23" i="269"/>
  <c r="AG80" i="268"/>
  <c r="AU80" i="268"/>
  <c r="AG67" i="268"/>
  <c r="AU67" i="268"/>
  <c r="AQ55" i="268"/>
  <c r="AT59" i="268"/>
  <c r="AO55" i="268"/>
  <c r="AT57" i="268"/>
  <c r="AN33" i="268"/>
  <c r="AT34" i="268"/>
  <c r="AV59" i="268"/>
  <c r="AM59" i="268"/>
  <c r="AU59" i="268"/>
  <c r="AG59" i="268"/>
  <c r="AV57" i="268"/>
  <c r="AM57" i="268"/>
  <c r="AU57" i="268"/>
  <c r="AG57" i="268"/>
  <c r="AG24" i="268"/>
  <c r="AU24" i="268"/>
  <c r="AT15" i="268"/>
  <c r="AQ11" i="268"/>
  <c r="AT59" i="267"/>
  <c r="AQ55" i="267"/>
  <c r="AT57" i="267"/>
  <c r="AO55" i="267"/>
  <c r="AT45" i="267"/>
  <c r="AN44" i="267"/>
  <c r="AT34" i="267"/>
  <c r="AN33" i="267"/>
  <c r="AT12" i="267"/>
  <c r="AN11" i="267"/>
  <c r="AV58" i="268"/>
  <c r="AM58" i="268"/>
  <c r="AG58" i="268" s="1"/>
  <c r="AV56" i="268"/>
  <c r="AM56" i="268"/>
  <c r="AG56" i="268" s="1"/>
  <c r="AV48" i="268"/>
  <c r="AM48" i="268"/>
  <c r="AG48" i="268" s="1"/>
  <c r="AV46" i="268"/>
  <c r="AM46" i="268"/>
  <c r="AG46" i="268" s="1"/>
  <c r="AV37" i="268"/>
  <c r="AM37" i="268"/>
  <c r="AG37" i="268" s="1"/>
  <c r="AU37" i="268"/>
  <c r="AV34" i="268"/>
  <c r="AM34" i="268"/>
  <c r="AG34" i="268" s="1"/>
  <c r="AU34" i="268"/>
  <c r="AG23" i="268"/>
  <c r="AU23" i="268"/>
  <c r="AT14" i="268"/>
  <c r="AP11" i="268"/>
  <c r="AO88" i="267"/>
  <c r="AT90" i="267"/>
  <c r="AQ77" i="267"/>
  <c r="AT81" i="267"/>
  <c r="AP55" i="267"/>
  <c r="AT58" i="267"/>
  <c r="AN55" i="267"/>
  <c r="AT56" i="267"/>
  <c r="AT46" i="267"/>
  <c r="AO44" i="267"/>
  <c r="AT24" i="267"/>
  <c r="AO22" i="267"/>
  <c r="AV13" i="268"/>
  <c r="AM13" i="268"/>
  <c r="AG13" i="268" s="1"/>
  <c r="AU13" i="268"/>
  <c r="AV91" i="267"/>
  <c r="AM91" i="267"/>
  <c r="AG91" i="267" s="1"/>
  <c r="AV89" i="267"/>
  <c r="AM89" i="267"/>
  <c r="AU89" i="267"/>
  <c r="AG89" i="267"/>
  <c r="AV81" i="267"/>
  <c r="AM81" i="267"/>
  <c r="AU81" i="267"/>
  <c r="AG81" i="267"/>
  <c r="AV79" i="267"/>
  <c r="AM79" i="267"/>
  <c r="AG79" i="267" s="1"/>
  <c r="AV70" i="267"/>
  <c r="AM70" i="267"/>
  <c r="AG70" i="267" s="1"/>
  <c r="AV68" i="267"/>
  <c r="AM68" i="267"/>
  <c r="AU68" i="267"/>
  <c r="AG68" i="267"/>
  <c r="AV59" i="267"/>
  <c r="AM59" i="267"/>
  <c r="AG59" i="267" s="1"/>
  <c r="AV57" i="267"/>
  <c r="AM57" i="267"/>
  <c r="AG57" i="267" s="1"/>
  <c r="AV47" i="267"/>
  <c r="AM47" i="267"/>
  <c r="AG47" i="267" s="1"/>
  <c r="AV45" i="267"/>
  <c r="AM45" i="267"/>
  <c r="AG45" i="267" s="1"/>
  <c r="AV36" i="267"/>
  <c r="AM36" i="267"/>
  <c r="AG36" i="267" s="1"/>
  <c r="AV35" i="267"/>
  <c r="AM35" i="267"/>
  <c r="AG35" i="267" s="1"/>
  <c r="AV25" i="267"/>
  <c r="AM25" i="267"/>
  <c r="AG25" i="267" s="1"/>
  <c r="AV24" i="267"/>
  <c r="AM24" i="267"/>
  <c r="AG24" i="267" s="1"/>
  <c r="AU24" i="267"/>
  <c r="AV14" i="267"/>
  <c r="AM14" i="267"/>
  <c r="AG14" i="267" s="1"/>
  <c r="AG13" i="267"/>
  <c r="AU13" i="267"/>
  <c r="AT92" i="266"/>
  <c r="AQ88" i="266"/>
  <c r="AT59" i="266"/>
  <c r="AQ55" i="266"/>
  <c r="AT57" i="266"/>
  <c r="AO55" i="266"/>
  <c r="AT45" i="266"/>
  <c r="AN44" i="266"/>
  <c r="AT34" i="266"/>
  <c r="AN33" i="266"/>
  <c r="AT89" i="265"/>
  <c r="AN88" i="265"/>
  <c r="AV12" i="268"/>
  <c r="AM12" i="268"/>
  <c r="AG12" i="268" s="1"/>
  <c r="AU12" i="268"/>
  <c r="AV92" i="267"/>
  <c r="AM92" i="267"/>
  <c r="AG92" i="267" s="1"/>
  <c r="AU92" i="267"/>
  <c r="AV90" i="267"/>
  <c r="AM90" i="267"/>
  <c r="AG90" i="267" s="1"/>
  <c r="AU90" i="267"/>
  <c r="AV80" i="267"/>
  <c r="AM80" i="267"/>
  <c r="AG80" i="267" s="1"/>
  <c r="AV78" i="267"/>
  <c r="AM78" i="267"/>
  <c r="AU78" i="267"/>
  <c r="AG78" i="267"/>
  <c r="AV69" i="267"/>
  <c r="AM69" i="267"/>
  <c r="AU69" i="267"/>
  <c r="AG69" i="267"/>
  <c r="AV67" i="267"/>
  <c r="AM67" i="267"/>
  <c r="AG67" i="267" s="1"/>
  <c r="AV58" i="267"/>
  <c r="AM58" i="267"/>
  <c r="AG58" i="267" s="1"/>
  <c r="AU58" i="267"/>
  <c r="AV56" i="267"/>
  <c r="AM56" i="267"/>
  <c r="AG56" i="267" s="1"/>
  <c r="AU56" i="267"/>
  <c r="AU37" i="267"/>
  <c r="AG34" i="267"/>
  <c r="AU34" i="267"/>
  <c r="AV26" i="267"/>
  <c r="AM26" i="267"/>
  <c r="AG26" i="267" s="1"/>
  <c r="AV23" i="267"/>
  <c r="AM23" i="267"/>
  <c r="AG23" i="267" s="1"/>
  <c r="AU23" i="267"/>
  <c r="AV15" i="267"/>
  <c r="AM15" i="267"/>
  <c r="AG15" i="267" s="1"/>
  <c r="AG12" i="267"/>
  <c r="AU12" i="267"/>
  <c r="AU92" i="266"/>
  <c r="AT91" i="266"/>
  <c r="AP88" i="266"/>
  <c r="AQ77" i="266"/>
  <c r="AT81" i="266"/>
  <c r="AP55" i="266"/>
  <c r="AT58" i="266"/>
  <c r="AT48" i="266"/>
  <c r="AQ44" i="266"/>
  <c r="AN22" i="266"/>
  <c r="AT23" i="266"/>
  <c r="AP88" i="265"/>
  <c r="AT91" i="265"/>
  <c r="AG79" i="266"/>
  <c r="AU79" i="266"/>
  <c r="AU70" i="266"/>
  <c r="AG59" i="266"/>
  <c r="AU59" i="266"/>
  <c r="AU57" i="266"/>
  <c r="AG47" i="266"/>
  <c r="AU47" i="266"/>
  <c r="AU45" i="266"/>
  <c r="AG36" i="266"/>
  <c r="AU36" i="266"/>
  <c r="AU35" i="266"/>
  <c r="AG25" i="266"/>
  <c r="AU25" i="266"/>
  <c r="AG14" i="266"/>
  <c r="AU14" i="266"/>
  <c r="AV13" i="266"/>
  <c r="AM13" i="266"/>
  <c r="AG13" i="266" s="1"/>
  <c r="AV91" i="265"/>
  <c r="AM91" i="265"/>
  <c r="AG91" i="265" s="1"/>
  <c r="AU91" i="265"/>
  <c r="AV89" i="265"/>
  <c r="AM89" i="265"/>
  <c r="AG89" i="265" s="1"/>
  <c r="AV81" i="265"/>
  <c r="AM81" i="265"/>
  <c r="AG81" i="265" s="1"/>
  <c r="AV79" i="265"/>
  <c r="AM79" i="265"/>
  <c r="AG79" i="265" s="1"/>
  <c r="AU79" i="265"/>
  <c r="AT68" i="265"/>
  <c r="AO66" i="265"/>
  <c r="AT48" i="265"/>
  <c r="AQ44" i="265"/>
  <c r="AT46" i="265"/>
  <c r="AO44" i="265"/>
  <c r="AT91" i="264"/>
  <c r="AP88" i="264"/>
  <c r="AT79" i="264"/>
  <c r="AO77" i="264"/>
  <c r="AT67" i="264"/>
  <c r="AN66" i="264"/>
  <c r="AT36" i="264"/>
  <c r="AP33" i="264"/>
  <c r="AT35" i="264"/>
  <c r="AO33" i="264"/>
  <c r="AT14" i="264"/>
  <c r="AP11" i="264"/>
  <c r="AT13" i="264"/>
  <c r="AO11" i="264"/>
  <c r="AT89" i="263"/>
  <c r="AN88" i="263"/>
  <c r="AT68" i="263"/>
  <c r="AO66" i="263"/>
  <c r="AU80" i="266"/>
  <c r="AU67" i="266"/>
  <c r="AV48" i="266"/>
  <c r="AM48" i="266"/>
  <c r="AG48" i="266" s="1"/>
  <c r="AU48" i="266"/>
  <c r="AV46" i="266"/>
  <c r="AM46" i="266"/>
  <c r="AG46" i="266" s="1"/>
  <c r="AU46" i="266"/>
  <c r="AV37" i="266"/>
  <c r="AM37" i="266"/>
  <c r="AG37" i="266" s="1"/>
  <c r="AV34" i="266"/>
  <c r="AM34" i="266"/>
  <c r="AG34" i="266" s="1"/>
  <c r="AG26" i="266"/>
  <c r="AU26" i="266"/>
  <c r="AU15" i="266"/>
  <c r="AU12" i="266"/>
  <c r="AU92" i="265"/>
  <c r="AU90" i="265"/>
  <c r="AT79" i="265"/>
  <c r="AO77" i="265"/>
  <c r="AQ55" i="265"/>
  <c r="AT59" i="265"/>
  <c r="AT47" i="265"/>
  <c r="AP44" i="265"/>
  <c r="AT45" i="265"/>
  <c r="AN44" i="265"/>
  <c r="AT37" i="265"/>
  <c r="AQ33" i="265"/>
  <c r="AP33" i="265"/>
  <c r="AT36" i="265"/>
  <c r="AT35" i="265"/>
  <c r="AO33" i="265"/>
  <c r="AQ22" i="265"/>
  <c r="AT26" i="265"/>
  <c r="AT25" i="265"/>
  <c r="AP22" i="265"/>
  <c r="AO88" i="264"/>
  <c r="AT90" i="264"/>
  <c r="AQ77" i="264"/>
  <c r="AT81" i="264"/>
  <c r="AT48" i="264"/>
  <c r="AQ44" i="264"/>
  <c r="AN22" i="264"/>
  <c r="AT23" i="264"/>
  <c r="AP77" i="263"/>
  <c r="AT80" i="263"/>
  <c r="AT79" i="263"/>
  <c r="AO77" i="263"/>
  <c r="AT67" i="263"/>
  <c r="AN66" i="263"/>
  <c r="AT59" i="263"/>
  <c r="AQ55" i="263"/>
  <c r="AV69" i="265"/>
  <c r="AM69" i="265"/>
  <c r="AG69" i="265" s="1"/>
  <c r="AV67" i="265"/>
  <c r="AM67" i="265"/>
  <c r="AG67" i="265" s="1"/>
  <c r="AU67" i="265"/>
  <c r="AV58" i="265"/>
  <c r="AM58" i="265"/>
  <c r="AG58" i="265" s="1"/>
  <c r="AV56" i="265"/>
  <c r="AM56" i="265"/>
  <c r="AG56" i="265" s="1"/>
  <c r="AV48" i="265"/>
  <c r="AM48" i="265"/>
  <c r="AG48" i="265" s="1"/>
  <c r="AV46" i="265"/>
  <c r="AM46" i="265"/>
  <c r="AG46" i="265" s="1"/>
  <c r="AV37" i="265"/>
  <c r="AM37" i="265"/>
  <c r="AG37" i="265" s="1"/>
  <c r="AU37" i="265"/>
  <c r="AV34" i="265"/>
  <c r="AM34" i="265"/>
  <c r="AG34" i="265" s="1"/>
  <c r="AU34" i="265"/>
  <c r="AU23" i="265"/>
  <c r="AG80" i="264"/>
  <c r="AU80" i="264"/>
  <c r="AU67" i="264"/>
  <c r="AV48" i="264"/>
  <c r="AM48" i="264"/>
  <c r="AG48" i="264" s="1"/>
  <c r="AU48" i="264"/>
  <c r="AV46" i="264"/>
  <c r="AM46" i="264"/>
  <c r="AG46" i="264" s="1"/>
  <c r="AU46" i="264"/>
  <c r="AV37" i="264"/>
  <c r="AM37" i="264"/>
  <c r="AG37" i="264" s="1"/>
  <c r="AV34" i="264"/>
  <c r="AM34" i="264"/>
  <c r="AG34" i="264" s="1"/>
  <c r="AG26" i="264"/>
  <c r="AU26" i="264"/>
  <c r="AG15" i="264"/>
  <c r="AU15" i="264"/>
  <c r="AV12" i="264"/>
  <c r="AM12" i="264"/>
  <c r="AG12" i="264" s="1"/>
  <c r="AV92" i="263"/>
  <c r="AM92" i="263"/>
  <c r="AG92" i="263" s="1"/>
  <c r="AV90" i="263"/>
  <c r="AM90" i="263"/>
  <c r="AG90" i="263" s="1"/>
  <c r="AV80" i="263"/>
  <c r="AM80" i="263"/>
  <c r="AG80" i="263" s="1"/>
  <c r="AU80" i="263"/>
  <c r="AV78" i="263"/>
  <c r="AM78" i="263"/>
  <c r="AG78" i="263" s="1"/>
  <c r="AV69" i="263"/>
  <c r="AM69" i="263"/>
  <c r="AG69" i="263" s="1"/>
  <c r="AV67" i="263"/>
  <c r="AM67" i="263"/>
  <c r="AG67" i="263" s="1"/>
  <c r="AU67" i="263"/>
  <c r="AG58" i="263"/>
  <c r="AU58" i="263"/>
  <c r="AT56" i="263"/>
  <c r="AN55" i="263"/>
  <c r="AT59" i="262"/>
  <c r="AQ55" i="262"/>
  <c r="AT57" i="262"/>
  <c r="AO55" i="262"/>
  <c r="AT45" i="262"/>
  <c r="AN44" i="262"/>
  <c r="AT34" i="262"/>
  <c r="AN33" i="262"/>
  <c r="AT12" i="262"/>
  <c r="AN11" i="262"/>
  <c r="AT90" i="261"/>
  <c r="AO88" i="261"/>
  <c r="AT81" i="261"/>
  <c r="AQ77" i="261"/>
  <c r="AT58" i="261"/>
  <c r="AP55" i="261"/>
  <c r="AT56" i="261"/>
  <c r="AN55" i="261"/>
  <c r="AV70" i="265"/>
  <c r="AM70" i="265"/>
  <c r="AG70" i="265" s="1"/>
  <c r="AU70" i="265"/>
  <c r="AV68" i="265"/>
  <c r="AM68" i="265"/>
  <c r="AG68" i="265" s="1"/>
  <c r="AG24" i="265"/>
  <c r="AU24" i="265"/>
  <c r="AV13" i="265"/>
  <c r="AM13" i="265"/>
  <c r="AG13" i="265" s="1"/>
  <c r="AU13" i="265"/>
  <c r="AV91" i="264"/>
  <c r="AM91" i="264"/>
  <c r="AG91" i="264" s="1"/>
  <c r="AV89" i="264"/>
  <c r="AM89" i="264"/>
  <c r="AG89" i="264" s="1"/>
  <c r="AU89" i="264"/>
  <c r="AV81" i="264"/>
  <c r="AM81" i="264"/>
  <c r="AG81" i="264" s="1"/>
  <c r="AU81" i="264"/>
  <c r="AV79" i="264"/>
  <c r="AM79" i="264"/>
  <c r="AG79" i="264" s="1"/>
  <c r="AV70" i="264"/>
  <c r="AM70" i="264"/>
  <c r="AG70" i="264" s="1"/>
  <c r="AV68" i="264"/>
  <c r="AM68" i="264"/>
  <c r="AG68" i="264" s="1"/>
  <c r="AU68" i="264"/>
  <c r="AV59" i="264"/>
  <c r="AM59" i="264"/>
  <c r="AG59" i="264" s="1"/>
  <c r="AV57" i="264"/>
  <c r="AM57" i="264"/>
  <c r="AG57" i="264" s="1"/>
  <c r="AV47" i="264"/>
  <c r="AM47" i="264"/>
  <c r="AG47" i="264" s="1"/>
  <c r="AV45" i="264"/>
  <c r="AM45" i="264"/>
  <c r="AG45" i="264" s="1"/>
  <c r="AV36" i="264"/>
  <c r="AM36" i="264"/>
  <c r="AG36" i="264" s="1"/>
  <c r="AV35" i="264"/>
  <c r="AM35" i="264"/>
  <c r="AG35" i="264" s="1"/>
  <c r="AV25" i="264"/>
  <c r="AM25" i="264"/>
  <c r="AG25" i="264" s="1"/>
  <c r="AV24" i="264"/>
  <c r="AM24" i="264"/>
  <c r="AG24" i="264" s="1"/>
  <c r="AU24" i="264"/>
  <c r="AV14" i="264"/>
  <c r="AM14" i="264"/>
  <c r="AG14" i="264" s="1"/>
  <c r="AG13" i="264"/>
  <c r="AU13" i="264"/>
  <c r="AU89" i="263"/>
  <c r="AG81" i="263"/>
  <c r="AU81" i="263"/>
  <c r="AV68" i="263"/>
  <c r="AM68" i="263"/>
  <c r="AG68" i="263" s="1"/>
  <c r="AT47" i="263"/>
  <c r="AP44" i="263"/>
  <c r="AT45" i="263"/>
  <c r="AN44" i="263"/>
  <c r="AT37" i="263"/>
  <c r="AQ33" i="263"/>
  <c r="AP33" i="263"/>
  <c r="AT36" i="263"/>
  <c r="AT35" i="263"/>
  <c r="AO33" i="263"/>
  <c r="AQ22" i="263"/>
  <c r="AT26" i="263"/>
  <c r="AT25" i="263"/>
  <c r="AP22" i="263"/>
  <c r="AO88" i="262"/>
  <c r="AT90" i="262"/>
  <c r="AQ77" i="262"/>
  <c r="AT81" i="262"/>
  <c r="AP55" i="262"/>
  <c r="AT58" i="262"/>
  <c r="AN55" i="262"/>
  <c r="AT56" i="262"/>
  <c r="AT46" i="262"/>
  <c r="AO44" i="262"/>
  <c r="AT24" i="262"/>
  <c r="AO22" i="262"/>
  <c r="AP88" i="261"/>
  <c r="AT91" i="261"/>
  <c r="AQ66" i="261"/>
  <c r="AT70" i="261"/>
  <c r="AT67" i="261"/>
  <c r="AN66" i="261"/>
  <c r="AT47" i="261"/>
  <c r="AP44" i="261"/>
  <c r="AT45" i="261"/>
  <c r="AN44" i="261"/>
  <c r="AT37" i="261"/>
  <c r="AQ33" i="261"/>
  <c r="AU56" i="263"/>
  <c r="AU48" i="263"/>
  <c r="AU46" i="263"/>
  <c r="AV26" i="263"/>
  <c r="AM26" i="263"/>
  <c r="AG26" i="263" s="1"/>
  <c r="AU26" i="263"/>
  <c r="AV23" i="263"/>
  <c r="AM23" i="263"/>
  <c r="AG23" i="263" s="1"/>
  <c r="AV15" i="263"/>
  <c r="AM15" i="263"/>
  <c r="AG15" i="263" s="1"/>
  <c r="AU15" i="263"/>
  <c r="AV12" i="263"/>
  <c r="AM12" i="263"/>
  <c r="AG12" i="263" s="1"/>
  <c r="AU12" i="263"/>
  <c r="AV92" i="262"/>
  <c r="AM92" i="262"/>
  <c r="AG92" i="262" s="1"/>
  <c r="AU92" i="262"/>
  <c r="AV90" i="262"/>
  <c r="AM90" i="262"/>
  <c r="AG90" i="262" s="1"/>
  <c r="AU90" i="262"/>
  <c r="AV80" i="262"/>
  <c r="AM80" i="262"/>
  <c r="AG80" i="262" s="1"/>
  <c r="AV78" i="262"/>
  <c r="AM78" i="262"/>
  <c r="AG78" i="262" s="1"/>
  <c r="AU78" i="262"/>
  <c r="AV69" i="262"/>
  <c r="AM69" i="262"/>
  <c r="AG69" i="262" s="1"/>
  <c r="AU69" i="262"/>
  <c r="AV67" i="262"/>
  <c r="AM67" i="262"/>
  <c r="AG67" i="262" s="1"/>
  <c r="AV58" i="262"/>
  <c r="AM58" i="262"/>
  <c r="AU58" i="262"/>
  <c r="AG58" i="262"/>
  <c r="AV56" i="262"/>
  <c r="AM56" i="262"/>
  <c r="AU56" i="262"/>
  <c r="AG56" i="262"/>
  <c r="AG37" i="262"/>
  <c r="AU37" i="262"/>
  <c r="AG34" i="262"/>
  <c r="AU34" i="262"/>
  <c r="AV26" i="262"/>
  <c r="AM26" i="262"/>
  <c r="AG26" i="262" s="1"/>
  <c r="AV23" i="262"/>
  <c r="AM23" i="262"/>
  <c r="AG23" i="262" s="1"/>
  <c r="AU23" i="262"/>
  <c r="AV15" i="262"/>
  <c r="AM15" i="262"/>
  <c r="AG15" i="262" s="1"/>
  <c r="AG12" i="262"/>
  <c r="AU12" i="262"/>
  <c r="AU92" i="261"/>
  <c r="AG90" i="261"/>
  <c r="AU90" i="261"/>
  <c r="AU78" i="261"/>
  <c r="AG69" i="261"/>
  <c r="AU69" i="261"/>
  <c r="AV58" i="261"/>
  <c r="AM58" i="261"/>
  <c r="AG58" i="261" s="1"/>
  <c r="AV56" i="261"/>
  <c r="AM56" i="261"/>
  <c r="AG56" i="261" s="1"/>
  <c r="AG48" i="261"/>
  <c r="AU48" i="261"/>
  <c r="AG46" i="261"/>
  <c r="AU46" i="261"/>
  <c r="AT34" i="261"/>
  <c r="AN33" i="261"/>
  <c r="AV35" i="261"/>
  <c r="AM35" i="261"/>
  <c r="AG35" i="261" s="1"/>
  <c r="AU35" i="261"/>
  <c r="AT89" i="260"/>
  <c r="AN88" i="260"/>
  <c r="AT68" i="260"/>
  <c r="AO66" i="260"/>
  <c r="AT48" i="260"/>
  <c r="AQ44" i="260"/>
  <c r="AT46" i="260"/>
  <c r="AO44" i="260"/>
  <c r="AV47" i="263"/>
  <c r="AM47" i="263"/>
  <c r="AG47" i="263" s="1"/>
  <c r="AU47" i="263"/>
  <c r="AV45" i="263"/>
  <c r="AM45" i="263"/>
  <c r="AG45" i="263" s="1"/>
  <c r="AU45" i="263"/>
  <c r="AV36" i="263"/>
  <c r="AM36" i="263"/>
  <c r="AG36" i="263" s="1"/>
  <c r="AU36" i="263"/>
  <c r="AV35" i="263"/>
  <c r="AM35" i="263"/>
  <c r="AG35" i="263" s="1"/>
  <c r="AU35" i="263"/>
  <c r="AV25" i="263"/>
  <c r="AM25" i="263"/>
  <c r="AG25" i="263" s="1"/>
  <c r="AU25" i="263"/>
  <c r="AV24" i="263"/>
  <c r="AM24" i="263"/>
  <c r="AG24" i="263" s="1"/>
  <c r="AV14" i="263"/>
  <c r="AM14" i="263"/>
  <c r="AG14" i="263" s="1"/>
  <c r="AU14" i="263"/>
  <c r="AG91" i="262"/>
  <c r="AU91" i="262"/>
  <c r="AU79" i="262"/>
  <c r="AG70" i="262"/>
  <c r="AU70" i="262"/>
  <c r="AU59" i="262"/>
  <c r="AG57" i="262"/>
  <c r="AU57" i="262"/>
  <c r="AU47" i="262"/>
  <c r="AG45" i="262"/>
  <c r="AU45" i="262"/>
  <c r="AU36" i="262"/>
  <c r="AG35" i="262"/>
  <c r="AU35" i="262"/>
  <c r="AU25" i="262"/>
  <c r="AG14" i="262"/>
  <c r="AU14" i="262"/>
  <c r="AV13" i="262"/>
  <c r="AM13" i="262"/>
  <c r="AG13" i="262" s="1"/>
  <c r="AV91" i="261"/>
  <c r="AM91" i="261"/>
  <c r="AG91" i="261" s="1"/>
  <c r="AU91" i="261"/>
  <c r="AV89" i="261"/>
  <c r="AM89" i="261"/>
  <c r="AG89" i="261" s="1"/>
  <c r="AV81" i="261"/>
  <c r="AM81" i="261"/>
  <c r="AG81" i="261" s="1"/>
  <c r="AV79" i="261"/>
  <c r="AM79" i="261"/>
  <c r="AG79" i="261" s="1"/>
  <c r="AU79" i="261"/>
  <c r="AV70" i="261"/>
  <c r="AM70" i="261"/>
  <c r="AG70" i="261" s="1"/>
  <c r="AU70" i="261"/>
  <c r="AG68" i="261"/>
  <c r="AU68" i="261"/>
  <c r="AV47" i="261"/>
  <c r="AM47" i="261"/>
  <c r="AG47" i="261" s="1"/>
  <c r="AU47" i="261"/>
  <c r="AV45" i="261"/>
  <c r="AM45" i="261"/>
  <c r="AG45" i="261" s="1"/>
  <c r="AU45" i="261"/>
  <c r="AV36" i="261"/>
  <c r="AM36" i="261"/>
  <c r="AG36" i="261" s="1"/>
  <c r="AU36" i="261"/>
  <c r="AN22" i="261"/>
  <c r="AT23" i="261"/>
  <c r="AP88" i="260"/>
  <c r="AT91" i="260"/>
  <c r="AQ66" i="260"/>
  <c r="AT70" i="260"/>
  <c r="AQ55" i="260"/>
  <c r="AT59" i="260"/>
  <c r="AO55" i="260"/>
  <c r="AT57" i="260"/>
  <c r="AN33" i="260"/>
  <c r="AT34" i="260"/>
  <c r="AQ11" i="260"/>
  <c r="AT15" i="260"/>
  <c r="AT14" i="260"/>
  <c r="AP11" i="260"/>
  <c r="AO11" i="260"/>
  <c r="AT13" i="260"/>
  <c r="AU34" i="261"/>
  <c r="AV26" i="261"/>
  <c r="AM26" i="261"/>
  <c r="AG26" i="261" s="1"/>
  <c r="AV23" i="261"/>
  <c r="AM23" i="261"/>
  <c r="AG23" i="261" s="1"/>
  <c r="AU23" i="261"/>
  <c r="AV15" i="261"/>
  <c r="AM15" i="261"/>
  <c r="AG15" i="261" s="1"/>
  <c r="AV12" i="261"/>
  <c r="AM12" i="261"/>
  <c r="AG12" i="261" s="1"/>
  <c r="AV91" i="260"/>
  <c r="AM91" i="260"/>
  <c r="AG91" i="260" s="1"/>
  <c r="AU91" i="260"/>
  <c r="AV89" i="260"/>
  <c r="AM89" i="260"/>
  <c r="AG89" i="260" s="1"/>
  <c r="AV80" i="260"/>
  <c r="AM80" i="260"/>
  <c r="AU80" i="260"/>
  <c r="AG80" i="260"/>
  <c r="AV78" i="260"/>
  <c r="AM78" i="260"/>
  <c r="AG78" i="260" s="1"/>
  <c r="AV68" i="260"/>
  <c r="AM68" i="260"/>
  <c r="AG68" i="260" s="1"/>
  <c r="AV58" i="260"/>
  <c r="AM58" i="260"/>
  <c r="AG58" i="260" s="1"/>
  <c r="AV56" i="260"/>
  <c r="AM56" i="260"/>
  <c r="AG56" i="260" s="1"/>
  <c r="AV47" i="260"/>
  <c r="AM47" i="260"/>
  <c r="AU47" i="260"/>
  <c r="AG47" i="260"/>
  <c r="AV45" i="260"/>
  <c r="AM45" i="260"/>
  <c r="AU45" i="260"/>
  <c r="AG45" i="260"/>
  <c r="AV36" i="260"/>
  <c r="AM36" i="260"/>
  <c r="AU36" i="260"/>
  <c r="AG36" i="260"/>
  <c r="AV34" i="260"/>
  <c r="AM34" i="260"/>
  <c r="AU34" i="260"/>
  <c r="AG34" i="260"/>
  <c r="AV25" i="260"/>
  <c r="AM25" i="260"/>
  <c r="AU25" i="260"/>
  <c r="AG25" i="260"/>
  <c r="AV23" i="260"/>
  <c r="AM23" i="260"/>
  <c r="AG23" i="260" s="1"/>
  <c r="AV14" i="260"/>
  <c r="AM14" i="260"/>
  <c r="AG14" i="260" s="1"/>
  <c r="AU14" i="260"/>
  <c r="AU25" i="261"/>
  <c r="AU14" i="261"/>
  <c r="AG13" i="261"/>
  <c r="AU13" i="261"/>
  <c r="AU92" i="260"/>
  <c r="AG90" i="260"/>
  <c r="AU90" i="260"/>
  <c r="AU81" i="260"/>
  <c r="AG69" i="260"/>
  <c r="AU69" i="260"/>
  <c r="AV57" i="260"/>
  <c r="AM57" i="260"/>
  <c r="AG57" i="260" s="1"/>
  <c r="AU57" i="260"/>
  <c r="AV48" i="260"/>
  <c r="AM48" i="260"/>
  <c r="AG48" i="260" s="1"/>
  <c r="AV46" i="260"/>
  <c r="AM46" i="260"/>
  <c r="AG46" i="260" s="1"/>
  <c r="AV37" i="260"/>
  <c r="AM37" i="260"/>
  <c r="AG37" i="260" s="1"/>
  <c r="AU37" i="260"/>
  <c r="AV35" i="260"/>
  <c r="AM35" i="260"/>
  <c r="AG35" i="260" s="1"/>
  <c r="AU35" i="260"/>
  <c r="AV26" i="260"/>
  <c r="AM26" i="260"/>
  <c r="AV24" i="260"/>
  <c r="AM24" i="260"/>
  <c r="AG24" i="260" s="1"/>
  <c r="AV15" i="260"/>
  <c r="AM15" i="260"/>
  <c r="AG15" i="260" s="1"/>
  <c r="AU15" i="260"/>
  <c r="AV13" i="260"/>
  <c r="AM13" i="260"/>
  <c r="AG13" i="260" s="1"/>
  <c r="AU13" i="260"/>
  <c r="O73" i="259"/>
  <c r="Z69" i="259" s="1"/>
  <c r="S73" i="259"/>
  <c r="AA69" i="259" s="1"/>
  <c r="S73" i="258"/>
  <c r="AA69" i="258" s="1"/>
  <c r="R29" i="251"/>
  <c r="AA24" i="251" s="1"/>
  <c r="AK24" i="251" s="1"/>
  <c r="O40" i="251"/>
  <c r="Z36" i="251" s="1"/>
  <c r="S40" i="251"/>
  <c r="AA36" i="251" s="1"/>
  <c r="O51" i="251"/>
  <c r="Z47" i="251" s="1"/>
  <c r="S51" i="251"/>
  <c r="AA47" i="251" s="1"/>
  <c r="AK47" i="251" s="1"/>
  <c r="R95" i="251"/>
  <c r="AA90" i="251" s="1"/>
  <c r="AC90" i="251" s="1"/>
  <c r="S73" i="253"/>
  <c r="AA69" i="253" s="1"/>
  <c r="S73" i="257"/>
  <c r="AA69" i="257" s="1"/>
  <c r="O62" i="256"/>
  <c r="Z58" i="256" s="1"/>
  <c r="AE57" i="256" s="1"/>
  <c r="S62" i="256"/>
  <c r="AA58" i="256" s="1"/>
  <c r="AC58" i="256" s="1"/>
  <c r="S73" i="256"/>
  <c r="AA69" i="256" s="1"/>
  <c r="P18" i="255"/>
  <c r="Z15" i="255" s="1"/>
  <c r="X18" i="255"/>
  <c r="AB15" i="255" s="1"/>
  <c r="AL15" i="255" s="1"/>
  <c r="AW15" i="255" s="1"/>
  <c r="P29" i="255"/>
  <c r="Z26" i="255" s="1"/>
  <c r="AE26" i="255" s="1"/>
  <c r="X29" i="255"/>
  <c r="AB26" i="255" s="1"/>
  <c r="AL26" i="255" s="1"/>
  <c r="AW26" i="255" s="1"/>
  <c r="P40" i="255"/>
  <c r="Z37" i="255" s="1"/>
  <c r="X40" i="255"/>
  <c r="AB37" i="255" s="1"/>
  <c r="AL37" i="255" s="1"/>
  <c r="AW37" i="255" s="1"/>
  <c r="M51" i="255"/>
  <c r="Z45" i="255" s="1"/>
  <c r="AJ45" i="255" s="1"/>
  <c r="Q51" i="255"/>
  <c r="AA45" i="255" s="1"/>
  <c r="M62" i="255"/>
  <c r="Z56" i="255" s="1"/>
  <c r="Q62" i="255"/>
  <c r="AA56" i="255" s="1"/>
  <c r="AC56" i="255" s="1"/>
  <c r="O62" i="255"/>
  <c r="Z58" i="255" s="1"/>
  <c r="AF58" i="255" s="1"/>
  <c r="W62" i="255"/>
  <c r="AB58" i="255" s="1"/>
  <c r="AL58" i="255" s="1"/>
  <c r="AW58" i="255" s="1"/>
  <c r="N73" i="255"/>
  <c r="Z68" i="255" s="1"/>
  <c r="R73" i="255"/>
  <c r="AA68" i="255" s="1"/>
  <c r="AC68" i="255" s="1"/>
  <c r="P84" i="255"/>
  <c r="Z81" i="255" s="1"/>
  <c r="AF78" i="255" s="1"/>
  <c r="X84" i="255"/>
  <c r="AB81" i="255" s="1"/>
  <c r="AL81" i="255" s="1"/>
  <c r="AW81" i="255" s="1"/>
  <c r="P95" i="255"/>
  <c r="Z92" i="255" s="1"/>
  <c r="X95" i="255"/>
  <c r="AB92" i="255" s="1"/>
  <c r="AL92" i="255" s="1"/>
  <c r="AW92" i="255" s="1"/>
  <c r="O62" i="252"/>
  <c r="Z58" i="252" s="1"/>
  <c r="S62" i="252"/>
  <c r="AA58" i="252" s="1"/>
  <c r="BP94" i="251"/>
  <c r="BP94" i="252"/>
  <c r="BP94" i="253"/>
  <c r="BP94" i="254"/>
  <c r="BP94" i="255"/>
  <c r="BP94" i="256"/>
  <c r="BP94" i="257"/>
  <c r="BP93" i="251"/>
  <c r="BP93" i="252"/>
  <c r="BP93" i="254"/>
  <c r="BP93" i="256"/>
  <c r="BP92" i="258"/>
  <c r="BP91" i="252"/>
  <c r="BP91" i="254"/>
  <c r="BP95" i="254" s="1"/>
  <c r="BP91" i="256"/>
  <c r="BP90" i="258"/>
  <c r="BP89" i="253"/>
  <c r="BP89" i="255"/>
  <c r="BP89" i="257"/>
  <c r="BP89" i="258"/>
  <c r="BP89" i="259"/>
  <c r="BP83" i="258"/>
  <c r="BP83" i="259"/>
  <c r="BP82" i="251"/>
  <c r="BP82" i="252"/>
  <c r="BP82" i="254"/>
  <c r="BP82" i="256"/>
  <c r="BP82" i="259"/>
  <c r="BP81" i="251"/>
  <c r="BP81" i="252"/>
  <c r="BP81" i="253"/>
  <c r="BP81" i="254"/>
  <c r="BP81" i="255"/>
  <c r="BP81" i="256"/>
  <c r="BP81" i="257"/>
  <c r="BP80" i="251"/>
  <c r="BP80" i="253"/>
  <c r="BP80" i="255"/>
  <c r="BP80" i="257"/>
  <c r="BP80" i="258"/>
  <c r="BP79" i="252"/>
  <c r="BP79" i="253"/>
  <c r="BP79" i="254"/>
  <c r="BP79" i="255"/>
  <c r="BP79" i="256"/>
  <c r="BP79" i="257"/>
  <c r="BP78" i="251"/>
  <c r="BP78" i="252"/>
  <c r="BP78" i="254"/>
  <c r="BP78" i="256"/>
  <c r="BP78" i="259"/>
  <c r="BP72" i="252"/>
  <c r="BP72" i="253"/>
  <c r="BP72" i="254"/>
  <c r="BP72" i="255"/>
  <c r="BP72" i="256"/>
  <c r="BP72" i="257"/>
  <c r="BP71" i="251"/>
  <c r="BP71" i="253"/>
  <c r="BP71" i="255"/>
  <c r="BP71" i="257"/>
  <c r="BP71" i="258"/>
  <c r="BP70" i="251"/>
  <c r="BP70" i="252"/>
  <c r="BP70" i="253"/>
  <c r="BP70" i="254"/>
  <c r="BP70" i="255"/>
  <c r="BP70" i="256"/>
  <c r="BP70" i="257"/>
  <c r="BP69" i="252"/>
  <c r="BP69" i="254"/>
  <c r="BP69" i="256"/>
  <c r="BP69" i="259"/>
  <c r="BP68" i="251"/>
  <c r="BP68" i="258"/>
  <c r="BP68" i="259"/>
  <c r="BP67" i="251"/>
  <c r="BP67" i="252"/>
  <c r="BP67" i="254"/>
  <c r="BP67" i="256"/>
  <c r="BP67" i="259"/>
  <c r="BP61" i="253"/>
  <c r="BP61" i="254"/>
  <c r="BP61" i="255"/>
  <c r="BP61" i="256"/>
  <c r="BP61" i="257"/>
  <c r="BP60" i="254"/>
  <c r="BP60" i="256"/>
  <c r="BP60" i="259"/>
  <c r="BP59" i="252"/>
  <c r="BP59" i="258"/>
  <c r="BP59" i="259"/>
  <c r="BP58" i="252"/>
  <c r="BP58" i="253"/>
  <c r="BP58" i="255"/>
  <c r="BP58" i="257"/>
  <c r="BP58" i="258"/>
  <c r="BP57" i="253"/>
  <c r="BP57" i="254"/>
  <c r="BP57" i="255"/>
  <c r="BP57" i="256"/>
  <c r="BP57" i="257"/>
  <c r="BP56" i="252"/>
  <c r="BP56" i="253"/>
  <c r="BP56" i="251"/>
  <c r="BP62" i="251" s="1"/>
  <c r="BP56" i="254"/>
  <c r="BP56" i="256"/>
  <c r="BP56" i="259"/>
  <c r="BP50" i="255"/>
  <c r="BP50" i="251"/>
  <c r="BP50" i="252"/>
  <c r="BP50" i="258"/>
  <c r="BP50" i="259"/>
  <c r="BP49" i="251"/>
  <c r="BP51" i="251" s="1"/>
  <c r="BP49" i="252"/>
  <c r="BP49" i="253"/>
  <c r="BP49" i="255"/>
  <c r="BP49" i="257"/>
  <c r="BP49" i="258"/>
  <c r="BP48" i="251"/>
  <c r="BP48" i="252"/>
  <c r="BP48" i="258"/>
  <c r="BP48" i="259"/>
  <c r="BP47" i="251"/>
  <c r="BP47" i="254"/>
  <c r="BP47" i="256"/>
  <c r="BP47" i="259"/>
  <c r="BP46" i="251"/>
  <c r="BP46" i="253"/>
  <c r="BP46" i="254"/>
  <c r="BP46" i="255"/>
  <c r="BP51" i="255" s="1"/>
  <c r="BP46" i="256"/>
  <c r="BP46" i="257"/>
  <c r="BP45" i="254"/>
  <c r="BP45" i="256"/>
  <c r="BP45" i="259"/>
  <c r="BP39" i="252"/>
  <c r="BP39" i="258"/>
  <c r="BP39" i="259"/>
  <c r="BP38" i="251"/>
  <c r="BP38" i="252"/>
  <c r="BP38" i="253"/>
  <c r="BP38" i="255"/>
  <c r="BP38" i="257"/>
  <c r="BP38" i="258"/>
  <c r="BP38" i="254"/>
  <c r="BP38" i="256"/>
  <c r="BP38" i="259"/>
  <c r="BP37" i="252"/>
  <c r="BP37" i="258"/>
  <c r="BP37" i="259"/>
  <c r="BP36" i="254"/>
  <c r="BP36" i="256"/>
  <c r="BP36" i="259"/>
  <c r="BP35" i="251"/>
  <c r="BP35" i="253"/>
  <c r="BP35" i="254"/>
  <c r="BP35" i="255"/>
  <c r="BP35" i="256"/>
  <c r="BP35" i="257"/>
  <c r="BP34" i="251"/>
  <c r="BP34" i="254"/>
  <c r="BP40" i="254" s="1"/>
  <c r="BP34" i="256"/>
  <c r="BP34" i="259"/>
  <c r="BP28" i="251"/>
  <c r="BP28" i="253"/>
  <c r="BP28" i="254"/>
  <c r="BP28" i="255"/>
  <c r="BP28" i="256"/>
  <c r="BP28" i="257"/>
  <c r="BP27" i="254"/>
  <c r="BP27" i="256"/>
  <c r="BP27" i="259"/>
  <c r="BP26" i="253"/>
  <c r="BP29" i="253" s="1"/>
  <c r="BP26" i="254"/>
  <c r="BP26" i="255"/>
  <c r="BP26" i="256"/>
  <c r="BP26" i="257"/>
  <c r="BP29" i="257" s="1"/>
  <c r="BP25" i="251"/>
  <c r="BP25" i="254"/>
  <c r="BP25" i="256"/>
  <c r="BP25" i="259"/>
  <c r="BP24" i="251"/>
  <c r="BP24" i="252"/>
  <c r="BP24" i="258"/>
  <c r="BP24" i="259"/>
  <c r="BP23" i="251"/>
  <c r="BP23" i="254"/>
  <c r="BP23" i="256"/>
  <c r="BP23" i="259"/>
  <c r="BP17" i="251"/>
  <c r="BP17" i="253"/>
  <c r="BP17" i="254"/>
  <c r="BP17" i="255"/>
  <c r="BP17" i="256"/>
  <c r="BP17" i="257"/>
  <c r="BP18" i="257" s="1"/>
  <c r="BP17" i="258"/>
  <c r="BP16" i="254"/>
  <c r="BP16" i="256"/>
  <c r="BP16" i="258"/>
  <c r="BP16" i="259"/>
  <c r="BP15" i="251"/>
  <c r="BP15" i="252"/>
  <c r="BP15" i="259"/>
  <c r="BP14" i="251"/>
  <c r="BP14" i="252"/>
  <c r="BP14" i="254"/>
  <c r="BP14" i="256"/>
  <c r="BP14" i="258"/>
  <c r="BP14" i="259"/>
  <c r="BP13" i="252"/>
  <c r="BP13" i="259"/>
  <c r="BP12" i="251"/>
  <c r="BP12" i="254"/>
  <c r="BP12" i="256"/>
  <c r="BP12" i="258"/>
  <c r="BP12" i="259"/>
  <c r="M95" i="259"/>
  <c r="Z89" i="259" s="1"/>
  <c r="AJ89" i="259" s="1"/>
  <c r="U95" i="259"/>
  <c r="AB89" i="259" s="1"/>
  <c r="P62" i="257"/>
  <c r="Z59" i="257" s="1"/>
  <c r="AF57" i="257" s="1"/>
  <c r="X62" i="257"/>
  <c r="AB59" i="257" s="1"/>
  <c r="AL59" i="257" s="1"/>
  <c r="AW59" i="257" s="1"/>
  <c r="N29" i="254"/>
  <c r="Z24" i="254" s="1"/>
  <c r="R29" i="254"/>
  <c r="AA24" i="254" s="1"/>
  <c r="AK12" i="258"/>
  <c r="AC12" i="258"/>
  <c r="AT15" i="258"/>
  <c r="AQ11" i="258"/>
  <c r="AE14" i="258"/>
  <c r="AJ14" i="258"/>
  <c r="AT24" i="258"/>
  <c r="AO22" i="258"/>
  <c r="AJ23" i="258"/>
  <c r="AF23" i="258"/>
  <c r="AD23" i="258"/>
  <c r="AE23" i="258"/>
  <c r="AE13" i="258"/>
  <c r="AJ13" i="258"/>
  <c r="AK13" i="258"/>
  <c r="AC13" i="258"/>
  <c r="AF15" i="258"/>
  <c r="AK15" i="258"/>
  <c r="AC15" i="258"/>
  <c r="AJ24" i="258"/>
  <c r="AF24" i="258"/>
  <c r="AD24" i="258"/>
  <c r="AE24" i="258"/>
  <c r="AK24" i="258"/>
  <c r="AC24" i="258"/>
  <c r="AE25" i="258"/>
  <c r="AJ25" i="258"/>
  <c r="AF25" i="258"/>
  <c r="AD25" i="258"/>
  <c r="AK25" i="258"/>
  <c r="AC25" i="258"/>
  <c r="H14" i="258"/>
  <c r="H15" i="258"/>
  <c r="H16" i="258"/>
  <c r="C17" i="258"/>
  <c r="AC23" i="258"/>
  <c r="AI23" i="258"/>
  <c r="AE26" i="258"/>
  <c r="AJ26" i="258"/>
  <c r="AF26" i="258"/>
  <c r="AD26" i="258"/>
  <c r="AK26" i="258"/>
  <c r="AC26" i="258"/>
  <c r="H25" i="258"/>
  <c r="AJ35" i="258"/>
  <c r="AK35" i="258"/>
  <c r="AC35" i="258"/>
  <c r="AJ37" i="258"/>
  <c r="AJ46" i="258"/>
  <c r="AF46" i="258"/>
  <c r="AD46" i="258"/>
  <c r="AE46" i="258"/>
  <c r="AK46" i="258"/>
  <c r="AC46" i="258"/>
  <c r="AT47" i="258"/>
  <c r="AP44" i="258"/>
  <c r="AJ48" i="258"/>
  <c r="AF48" i="258"/>
  <c r="AD48" i="258"/>
  <c r="AE48" i="258"/>
  <c r="AE57" i="258"/>
  <c r="AJ57" i="258"/>
  <c r="AF57" i="258"/>
  <c r="AD57" i="258"/>
  <c r="AC57" i="258"/>
  <c r="AE59" i="258"/>
  <c r="AJ59" i="258"/>
  <c r="AF59" i="258"/>
  <c r="AD59" i="258"/>
  <c r="AK67" i="258"/>
  <c r="AC67" i="258"/>
  <c r="AJ69" i="258"/>
  <c r="AF69" i="258"/>
  <c r="AE69" i="258"/>
  <c r="AK69" i="258"/>
  <c r="AC69" i="258"/>
  <c r="AI12" i="258"/>
  <c r="AI13" i="258"/>
  <c r="C14" i="258"/>
  <c r="AI14" i="258"/>
  <c r="C28" i="258"/>
  <c r="C26" i="258"/>
  <c r="AI26" i="258"/>
  <c r="H27" i="258"/>
  <c r="H26" i="258"/>
  <c r="C25" i="258"/>
  <c r="AI25" i="258"/>
  <c r="AD34" i="258"/>
  <c r="AK34" i="258"/>
  <c r="AC34" i="258"/>
  <c r="AT37" i="258"/>
  <c r="AQ33" i="258"/>
  <c r="AF36" i="258"/>
  <c r="AE45" i="258"/>
  <c r="AJ45" i="258"/>
  <c r="AF45" i="258"/>
  <c r="AD45" i="258"/>
  <c r="AK45" i="258"/>
  <c r="AC45" i="258"/>
  <c r="AE47" i="258"/>
  <c r="AJ47" i="258"/>
  <c r="AF47" i="258"/>
  <c r="AD47" i="258"/>
  <c r="AK47" i="258"/>
  <c r="AC47" i="258"/>
  <c r="AJ56" i="258"/>
  <c r="AF56" i="258"/>
  <c r="AD56" i="258"/>
  <c r="AE56" i="258"/>
  <c r="AK56" i="258"/>
  <c r="AJ58" i="258"/>
  <c r="AF58" i="258"/>
  <c r="AD58" i="258"/>
  <c r="AE58" i="258"/>
  <c r="AJ68" i="258"/>
  <c r="AF68" i="258"/>
  <c r="AE68" i="258"/>
  <c r="AK68" i="258"/>
  <c r="AC68" i="258"/>
  <c r="AJ70" i="258"/>
  <c r="AE70" i="258"/>
  <c r="AF70" i="258"/>
  <c r="AK70" i="258"/>
  <c r="AC70" i="258"/>
  <c r="H36" i="258"/>
  <c r="H37" i="258"/>
  <c r="H38" i="258"/>
  <c r="C39" i="258"/>
  <c r="AI46" i="258"/>
  <c r="H47" i="258"/>
  <c r="C48" i="258"/>
  <c r="AI48" i="258"/>
  <c r="H49" i="258"/>
  <c r="H50" i="258"/>
  <c r="AI56" i="258"/>
  <c r="C58" i="258"/>
  <c r="AI58" i="258"/>
  <c r="H59" i="258"/>
  <c r="H61" i="258"/>
  <c r="AI68" i="258"/>
  <c r="C69" i="258"/>
  <c r="AI69" i="258"/>
  <c r="AJ79" i="258"/>
  <c r="AF79" i="258"/>
  <c r="AD79" i="258"/>
  <c r="AK79" i="258"/>
  <c r="AC79" i="258"/>
  <c r="AT80" i="258"/>
  <c r="AP77" i="258"/>
  <c r="AJ81" i="258"/>
  <c r="AD81" i="258"/>
  <c r="AE81" i="258"/>
  <c r="AK81" i="258"/>
  <c r="AJ90" i="258"/>
  <c r="AD90" i="258"/>
  <c r="AK90" i="258"/>
  <c r="AC90" i="258"/>
  <c r="AJ13" i="259"/>
  <c r="AF13" i="259"/>
  <c r="AD13" i="259"/>
  <c r="AE13" i="259"/>
  <c r="AK13" i="259"/>
  <c r="AC13" i="259"/>
  <c r="AJ15" i="259"/>
  <c r="AF15" i="259"/>
  <c r="AD15" i="259"/>
  <c r="AE15" i="259"/>
  <c r="AK15" i="259"/>
  <c r="AT23" i="259"/>
  <c r="AN22" i="259"/>
  <c r="AK24" i="259"/>
  <c r="AC24" i="259"/>
  <c r="AJ26" i="259"/>
  <c r="AF26" i="259"/>
  <c r="AD26" i="259"/>
  <c r="AI34" i="258"/>
  <c r="AI35" i="258"/>
  <c r="C36" i="258"/>
  <c r="AI36" i="258"/>
  <c r="AI45" i="258"/>
  <c r="C47" i="258"/>
  <c r="AI57" i="258"/>
  <c r="C59" i="258"/>
  <c r="AI59" i="258"/>
  <c r="AI67" i="258"/>
  <c r="AI70" i="258"/>
  <c r="H71" i="258"/>
  <c r="H69" i="258"/>
  <c r="C70" i="258"/>
  <c r="AJ78" i="258"/>
  <c r="AF78" i="258"/>
  <c r="AD78" i="258"/>
  <c r="AK78" i="258"/>
  <c r="AK80" i="258"/>
  <c r="AC80" i="258"/>
  <c r="AJ89" i="258"/>
  <c r="AD89" i="258"/>
  <c r="AK89" i="258"/>
  <c r="AC89" i="258"/>
  <c r="AJ12" i="259"/>
  <c r="AF12" i="259"/>
  <c r="AD12" i="259"/>
  <c r="AE12" i="259"/>
  <c r="AK12" i="259"/>
  <c r="AJ14" i="259"/>
  <c r="AF14" i="259"/>
  <c r="AD14" i="259"/>
  <c r="AE14" i="259"/>
  <c r="AK14" i="259"/>
  <c r="AC14" i="259"/>
  <c r="AT24" i="259"/>
  <c r="AO22" i="259"/>
  <c r="AE23" i="259"/>
  <c r="AJ23" i="259"/>
  <c r="AF23" i="259"/>
  <c r="AK23" i="259"/>
  <c r="AC23" i="259"/>
  <c r="AJ25" i="259"/>
  <c r="AF25" i="259"/>
  <c r="AD25" i="259"/>
  <c r="AK25" i="259"/>
  <c r="AJ34" i="259"/>
  <c r="AF34" i="259"/>
  <c r="AD34" i="259"/>
  <c r="AK34" i="259"/>
  <c r="AI78" i="258"/>
  <c r="H80" i="258"/>
  <c r="C81" i="258"/>
  <c r="AI81" i="258"/>
  <c r="H82" i="258"/>
  <c r="H83" i="258"/>
  <c r="AI89" i="258"/>
  <c r="AI90" i="258"/>
  <c r="H91" i="258"/>
  <c r="C92" i="258"/>
  <c r="AI92" i="258"/>
  <c r="C93" i="258"/>
  <c r="AI12" i="259"/>
  <c r="AI13" i="259"/>
  <c r="C14" i="259"/>
  <c r="AI14" i="259"/>
  <c r="C15" i="259"/>
  <c r="AI15" i="259"/>
  <c r="H17" i="259"/>
  <c r="C25" i="259"/>
  <c r="AI25" i="259"/>
  <c r="C26" i="259"/>
  <c r="AI26" i="259"/>
  <c r="C27" i="259"/>
  <c r="C28" i="259"/>
  <c r="C38" i="259"/>
  <c r="C36" i="259"/>
  <c r="AI34" i="259"/>
  <c r="AJ35" i="259"/>
  <c r="AF35" i="259"/>
  <c r="AD35" i="259"/>
  <c r="AK35" i="259"/>
  <c r="AC35" i="259"/>
  <c r="AJ37" i="259"/>
  <c r="AD37" i="259"/>
  <c r="AE37" i="259"/>
  <c r="AK37" i="259"/>
  <c r="AE46" i="259"/>
  <c r="AJ46" i="259"/>
  <c r="AF46" i="259"/>
  <c r="AD46" i="259"/>
  <c r="AK46" i="259"/>
  <c r="AC46" i="259"/>
  <c r="AE48" i="259"/>
  <c r="AJ48" i="259"/>
  <c r="AF48" i="259"/>
  <c r="AD48" i="259"/>
  <c r="AK48" i="259"/>
  <c r="AC48" i="259"/>
  <c r="AI79" i="258"/>
  <c r="C80" i="258"/>
  <c r="AI91" i="258"/>
  <c r="H92" i="258"/>
  <c r="H15" i="259"/>
  <c r="H25" i="259"/>
  <c r="H26" i="259"/>
  <c r="C39" i="259"/>
  <c r="C37" i="259"/>
  <c r="AI35" i="259"/>
  <c r="AK36" i="259"/>
  <c r="AC36" i="259"/>
  <c r="AJ45" i="259"/>
  <c r="AF45" i="259"/>
  <c r="AD45" i="259"/>
  <c r="AE45" i="259"/>
  <c r="AK45" i="259"/>
  <c r="AC45" i="259"/>
  <c r="AJ47" i="259"/>
  <c r="AF47" i="259"/>
  <c r="AD47" i="259"/>
  <c r="AE47" i="259"/>
  <c r="AE56" i="259"/>
  <c r="AI36" i="259"/>
  <c r="AI37" i="259"/>
  <c r="H39" i="259"/>
  <c r="AI45" i="259"/>
  <c r="C47" i="259"/>
  <c r="AI47" i="259"/>
  <c r="H48" i="259"/>
  <c r="C50" i="259"/>
  <c r="C61" i="259"/>
  <c r="C59" i="259"/>
  <c r="AI57" i="259"/>
  <c r="AJ59" i="259"/>
  <c r="AF59" i="259"/>
  <c r="AE59" i="259"/>
  <c r="AK59" i="259"/>
  <c r="AC59" i="259"/>
  <c r="AJ67" i="259"/>
  <c r="AD67" i="259"/>
  <c r="AK67" i="259"/>
  <c r="AC67" i="259"/>
  <c r="AD69" i="259"/>
  <c r="AK69" i="259"/>
  <c r="AC69" i="259"/>
  <c r="H37" i="259"/>
  <c r="AI46" i="259"/>
  <c r="H47" i="259"/>
  <c r="AI48" i="259"/>
  <c r="C60" i="259"/>
  <c r="C58" i="259"/>
  <c r="AJ57" i="259"/>
  <c r="AF57" i="259"/>
  <c r="AE57" i="259"/>
  <c r="AI56" i="259"/>
  <c r="AE58" i="259"/>
  <c r="AJ58" i="259"/>
  <c r="AF58" i="259"/>
  <c r="AK58" i="259"/>
  <c r="AC58" i="259"/>
  <c r="AJ68" i="259"/>
  <c r="AD68" i="259"/>
  <c r="AK68" i="259"/>
  <c r="AC68" i="259"/>
  <c r="AT69" i="259"/>
  <c r="AP66" i="259"/>
  <c r="AJ70" i="259"/>
  <c r="AK70" i="259"/>
  <c r="AC70" i="259"/>
  <c r="AE78" i="259"/>
  <c r="AK78" i="259"/>
  <c r="AC78" i="259"/>
  <c r="H58" i="259"/>
  <c r="AI59" i="259"/>
  <c r="H60" i="259"/>
  <c r="AI67" i="259"/>
  <c r="H69" i="259"/>
  <c r="C70" i="259"/>
  <c r="AI70" i="259"/>
  <c r="C71" i="259"/>
  <c r="H72" i="259"/>
  <c r="C83" i="259"/>
  <c r="AI79" i="259"/>
  <c r="C81" i="259"/>
  <c r="H83" i="259"/>
  <c r="AI80" i="259"/>
  <c r="H80" i="259"/>
  <c r="AF81" i="259"/>
  <c r="AK81" i="259"/>
  <c r="AC81" i="259"/>
  <c r="AF89" i="259"/>
  <c r="AK89" i="259"/>
  <c r="AC91" i="259"/>
  <c r="AI58" i="259"/>
  <c r="AI68" i="259"/>
  <c r="H70" i="259"/>
  <c r="C80" i="259"/>
  <c r="C82" i="259"/>
  <c r="AE79" i="259"/>
  <c r="AJ79" i="259"/>
  <c r="AF79" i="259"/>
  <c r="AI78" i="259"/>
  <c r="H82" i="259"/>
  <c r="H81" i="259"/>
  <c r="AI81" i="259"/>
  <c r="AE80" i="259"/>
  <c r="AJ80" i="259"/>
  <c r="AK80" i="259"/>
  <c r="AJ90" i="259"/>
  <c r="AJ92" i="259"/>
  <c r="C94" i="259"/>
  <c r="C92" i="259"/>
  <c r="AI90" i="259"/>
  <c r="AK92" i="259"/>
  <c r="AC92" i="259"/>
  <c r="H92" i="259"/>
  <c r="H93" i="259"/>
  <c r="AK90" i="259"/>
  <c r="AC90" i="259"/>
  <c r="AT91" i="259"/>
  <c r="AI89" i="259"/>
  <c r="AE13" i="254"/>
  <c r="AJ13" i="254"/>
  <c r="AD13" i="254"/>
  <c r="AK13" i="254"/>
  <c r="AE15" i="254"/>
  <c r="AK15" i="254"/>
  <c r="AC15" i="254"/>
  <c r="AK24" i="254"/>
  <c r="AT25" i="254"/>
  <c r="AP22" i="254"/>
  <c r="AJ26" i="254"/>
  <c r="AF26" i="254"/>
  <c r="AD26" i="254"/>
  <c r="AK26" i="254"/>
  <c r="AE35" i="254"/>
  <c r="AJ35" i="254"/>
  <c r="AD35" i="254"/>
  <c r="AK35" i="254"/>
  <c r="AF37" i="254"/>
  <c r="AK37" i="254"/>
  <c r="AJ46" i="254"/>
  <c r="AF46" i="254"/>
  <c r="AD46" i="254"/>
  <c r="AK46" i="254"/>
  <c r="AC46" i="254"/>
  <c r="AT47" i="254"/>
  <c r="AP44" i="254"/>
  <c r="AJ48" i="254"/>
  <c r="AD48" i="254"/>
  <c r="AE48" i="254"/>
  <c r="AK48" i="254"/>
  <c r="AD57" i="254"/>
  <c r="AK57" i="254"/>
  <c r="AC57" i="254"/>
  <c r="AJ59" i="254"/>
  <c r="AD59" i="254"/>
  <c r="AK59" i="254"/>
  <c r="AC59" i="254"/>
  <c r="AT70" i="254"/>
  <c r="AQ66" i="254"/>
  <c r="AJ69" i="254"/>
  <c r="AF69" i="254"/>
  <c r="AD69" i="254"/>
  <c r="AE69" i="254"/>
  <c r="AK69" i="254"/>
  <c r="AC69" i="254"/>
  <c r="AE79" i="254"/>
  <c r="AJ79" i="254"/>
  <c r="AD79" i="254"/>
  <c r="AK79" i="254"/>
  <c r="AT80" i="254"/>
  <c r="AP77" i="254"/>
  <c r="AF81" i="254"/>
  <c r="AK81" i="254"/>
  <c r="AC81" i="254"/>
  <c r="AJ90" i="254"/>
  <c r="AD90" i="254"/>
  <c r="AE90" i="254"/>
  <c r="AK90" i="254"/>
  <c r="AK92" i="254"/>
  <c r="AE12" i="254"/>
  <c r="AJ12" i="254"/>
  <c r="AD12" i="254"/>
  <c r="AK12" i="254"/>
  <c r="AT15" i="254"/>
  <c r="AQ11" i="254"/>
  <c r="AE14" i="254"/>
  <c r="AJ14" i="254"/>
  <c r="AF14" i="254"/>
  <c r="AD14" i="254"/>
  <c r="AK14" i="254"/>
  <c r="AC14" i="254"/>
  <c r="AJ23" i="254"/>
  <c r="AF23" i="254"/>
  <c r="AE23" i="254"/>
  <c r="AK23" i="254"/>
  <c r="AC23" i="254"/>
  <c r="AT26" i="254"/>
  <c r="AQ22" i="254"/>
  <c r="AJ25" i="254"/>
  <c r="AF25" i="254"/>
  <c r="AD25" i="254"/>
  <c r="AK25" i="254"/>
  <c r="AE34" i="254"/>
  <c r="AJ34" i="254"/>
  <c r="AD34" i="254"/>
  <c r="AK34" i="254"/>
  <c r="AC34" i="254"/>
  <c r="AT37" i="254"/>
  <c r="AQ33" i="254"/>
  <c r="AE36" i="254"/>
  <c r="AJ36" i="254"/>
  <c r="AD36" i="254"/>
  <c r="AK36" i="254"/>
  <c r="AJ45" i="254"/>
  <c r="AF45" i="254"/>
  <c r="AD45" i="254"/>
  <c r="AK45" i="254"/>
  <c r="AC45" i="254"/>
  <c r="AE47" i="254"/>
  <c r="AK47" i="254"/>
  <c r="AC47" i="254"/>
  <c r="AJ56" i="254"/>
  <c r="AF56" i="254"/>
  <c r="AD56" i="254"/>
  <c r="AD58" i="254"/>
  <c r="AK58" i="254"/>
  <c r="AC58" i="254"/>
  <c r="AJ68" i="254"/>
  <c r="AF68" i="254"/>
  <c r="AE68" i="254"/>
  <c r="AK68" i="254"/>
  <c r="AE70" i="254"/>
  <c r="AJ70" i="254"/>
  <c r="AF70" i="254"/>
  <c r="AK70" i="254"/>
  <c r="AC70" i="254"/>
  <c r="AJ78" i="254"/>
  <c r="AD78" i="254"/>
  <c r="AE78" i="254"/>
  <c r="AK78" i="254"/>
  <c r="AE80" i="254"/>
  <c r="AJ80" i="254"/>
  <c r="AD80" i="254"/>
  <c r="AK80" i="254"/>
  <c r="AC80" i="254"/>
  <c r="AJ89" i="254"/>
  <c r="AD89" i="254"/>
  <c r="AE89" i="254"/>
  <c r="AK89" i="254"/>
  <c r="AC89" i="254"/>
  <c r="AE91" i="254"/>
  <c r="AJ91" i="254"/>
  <c r="AD91" i="254"/>
  <c r="AK91" i="254"/>
  <c r="H14" i="254"/>
  <c r="H15" i="254"/>
  <c r="H16" i="254"/>
  <c r="C17" i="254"/>
  <c r="AI23" i="254"/>
  <c r="AI24" i="254"/>
  <c r="H25" i="254"/>
  <c r="H26" i="254"/>
  <c r="H27" i="254"/>
  <c r="H28" i="254"/>
  <c r="H36" i="254"/>
  <c r="H37" i="254"/>
  <c r="H38" i="254"/>
  <c r="C39" i="254"/>
  <c r="AI46" i="254"/>
  <c r="H47" i="254"/>
  <c r="C48" i="254"/>
  <c r="AI48" i="254"/>
  <c r="H49" i="254"/>
  <c r="H50" i="254"/>
  <c r="AI56" i="254"/>
  <c r="C58" i="254"/>
  <c r="AI58" i="254"/>
  <c r="H59" i="254"/>
  <c r="H61" i="254"/>
  <c r="AI68" i="254"/>
  <c r="C69" i="254"/>
  <c r="AI69" i="254"/>
  <c r="H70" i="254"/>
  <c r="H71" i="254"/>
  <c r="C72" i="254"/>
  <c r="AI78" i="254"/>
  <c r="H80" i="254"/>
  <c r="C81" i="254"/>
  <c r="AI81" i="254"/>
  <c r="H82" i="254"/>
  <c r="H83" i="254"/>
  <c r="AI89" i="254"/>
  <c r="AI90" i="254"/>
  <c r="H91" i="254"/>
  <c r="C92" i="254"/>
  <c r="AI92" i="254"/>
  <c r="C93" i="254"/>
  <c r="AJ13" i="255"/>
  <c r="AF13" i="255"/>
  <c r="AD13" i="255"/>
  <c r="AE13" i="255"/>
  <c r="AK13" i="255"/>
  <c r="AJ15" i="255"/>
  <c r="AF15" i="255"/>
  <c r="AD15" i="255"/>
  <c r="AE15" i="255"/>
  <c r="AK15" i="255"/>
  <c r="AC15" i="255"/>
  <c r="AT23" i="255"/>
  <c r="AN22" i="255"/>
  <c r="AE24" i="255"/>
  <c r="AJ24" i="255"/>
  <c r="AD24" i="255"/>
  <c r="AC24" i="255"/>
  <c r="AK26" i="255"/>
  <c r="AC26" i="255"/>
  <c r="AJ35" i="255"/>
  <c r="AF35" i="255"/>
  <c r="AD35" i="255"/>
  <c r="AE35" i="255"/>
  <c r="AK35" i="255"/>
  <c r="AC35" i="255"/>
  <c r="AJ37" i="255"/>
  <c r="AF37" i="255"/>
  <c r="AD37" i="255"/>
  <c r="AE37" i="255"/>
  <c r="AE46" i="255"/>
  <c r="AJ46" i="255"/>
  <c r="AF46" i="255"/>
  <c r="AK46" i="255"/>
  <c r="AC46" i="255"/>
  <c r="AE48" i="255"/>
  <c r="AJ48" i="255"/>
  <c r="AD48" i="255"/>
  <c r="AK57" i="255"/>
  <c r="AC57" i="255"/>
  <c r="AJ59" i="255"/>
  <c r="AD59" i="255"/>
  <c r="AE59" i="255"/>
  <c r="AK59" i="255"/>
  <c r="AC59" i="255"/>
  <c r="AJ67" i="255"/>
  <c r="AF67" i="255"/>
  <c r="AD67" i="255"/>
  <c r="AE67" i="255"/>
  <c r="AE69" i="255"/>
  <c r="AJ69" i="255"/>
  <c r="AF69" i="255"/>
  <c r="AD69" i="255"/>
  <c r="AK69" i="255"/>
  <c r="AC69" i="255"/>
  <c r="AT78" i="255"/>
  <c r="AN77" i="255"/>
  <c r="AJ79" i="255"/>
  <c r="AD79" i="255"/>
  <c r="AK79" i="255"/>
  <c r="AC79" i="255"/>
  <c r="AJ81" i="255"/>
  <c r="AE90" i="255"/>
  <c r="AJ90" i="255"/>
  <c r="AF90" i="255"/>
  <c r="AD90" i="255"/>
  <c r="AE92" i="255"/>
  <c r="AJ92" i="255"/>
  <c r="AF92" i="255"/>
  <c r="AD92" i="255"/>
  <c r="AC92" i="255"/>
  <c r="AE13" i="256"/>
  <c r="AJ13" i="256"/>
  <c r="AF13" i="256"/>
  <c r="AD13" i="256"/>
  <c r="AK13" i="256"/>
  <c r="AE15" i="256"/>
  <c r="AJ15" i="256"/>
  <c r="AF15" i="256"/>
  <c r="AD15" i="256"/>
  <c r="AK15" i="256"/>
  <c r="AC15" i="256"/>
  <c r="AI12" i="254"/>
  <c r="AI13" i="254"/>
  <c r="C14" i="254"/>
  <c r="AI14" i="254"/>
  <c r="C25" i="254"/>
  <c r="C26" i="254"/>
  <c r="AI34" i="254"/>
  <c r="AI35" i="254"/>
  <c r="C36" i="254"/>
  <c r="AI36" i="254"/>
  <c r="AI45" i="254"/>
  <c r="C47" i="254"/>
  <c r="AI57" i="254"/>
  <c r="C59" i="254"/>
  <c r="AI59" i="254"/>
  <c r="AI67" i="254"/>
  <c r="H69" i="254"/>
  <c r="AI79" i="254"/>
  <c r="C80" i="254"/>
  <c r="AI91" i="254"/>
  <c r="H92" i="254"/>
  <c r="AJ12" i="255"/>
  <c r="AF12" i="255"/>
  <c r="AD12" i="255"/>
  <c r="AK12" i="255"/>
  <c r="AC12" i="255"/>
  <c r="AK14" i="255"/>
  <c r="AC14" i="255"/>
  <c r="AT24" i="255"/>
  <c r="AO22" i="255"/>
  <c r="AE23" i="255"/>
  <c r="AJ23" i="255"/>
  <c r="AD23" i="255"/>
  <c r="AJ25" i="255"/>
  <c r="AD25" i="255"/>
  <c r="AE25" i="255"/>
  <c r="AJ34" i="255"/>
  <c r="AF34" i="255"/>
  <c r="AD34" i="255"/>
  <c r="AE34" i="255"/>
  <c r="AK34" i="255"/>
  <c r="AC34" i="255"/>
  <c r="AJ36" i="255"/>
  <c r="AF36" i="255"/>
  <c r="AD36" i="255"/>
  <c r="AE36" i="255"/>
  <c r="AK36" i="255"/>
  <c r="AC36" i="255"/>
  <c r="AK45" i="255"/>
  <c r="AC45" i="255"/>
  <c r="AE47" i="255"/>
  <c r="AE56" i="255"/>
  <c r="AJ56" i="255"/>
  <c r="AF56" i="255"/>
  <c r="AD56" i="255"/>
  <c r="AK58" i="255"/>
  <c r="AC58" i="255"/>
  <c r="AE68" i="255"/>
  <c r="AJ68" i="255"/>
  <c r="AF68" i="255"/>
  <c r="AD68" i="255"/>
  <c r="AT69" i="255"/>
  <c r="AP66" i="255"/>
  <c r="AJ70" i="255"/>
  <c r="AF70" i="255"/>
  <c r="AD70" i="255"/>
  <c r="AE70" i="255"/>
  <c r="AK70" i="255"/>
  <c r="AC70" i="255"/>
  <c r="AJ78" i="255"/>
  <c r="AD78" i="255"/>
  <c r="AK78" i="255"/>
  <c r="AK80" i="255"/>
  <c r="AC80" i="255"/>
  <c r="AE89" i="255"/>
  <c r="AJ89" i="255"/>
  <c r="AF89" i="255"/>
  <c r="AD89" i="255"/>
  <c r="AK89" i="255"/>
  <c r="AC89" i="255"/>
  <c r="AT92" i="255"/>
  <c r="AQ88" i="255"/>
  <c r="AJ91" i="255"/>
  <c r="AF91" i="255"/>
  <c r="AD91" i="255"/>
  <c r="AE91" i="255"/>
  <c r="AE12" i="256"/>
  <c r="AJ12" i="256"/>
  <c r="AF12" i="256"/>
  <c r="AD12" i="256"/>
  <c r="AK12" i="256"/>
  <c r="AC12" i="256"/>
  <c r="AE14" i="256"/>
  <c r="AJ14" i="256"/>
  <c r="AF14" i="256"/>
  <c r="AD14" i="256"/>
  <c r="AK14" i="256"/>
  <c r="AC14" i="256"/>
  <c r="AI12" i="255"/>
  <c r="AI13" i="255"/>
  <c r="C14" i="255"/>
  <c r="AI14" i="255"/>
  <c r="C15" i="255"/>
  <c r="AI15" i="255"/>
  <c r="H17" i="255"/>
  <c r="C25" i="255"/>
  <c r="AI25" i="255"/>
  <c r="C26" i="255"/>
  <c r="AI26" i="255"/>
  <c r="C27" i="255"/>
  <c r="C28" i="255"/>
  <c r="AI34" i="255"/>
  <c r="AI35" i="255"/>
  <c r="C36" i="255"/>
  <c r="AI36" i="255"/>
  <c r="C37" i="255"/>
  <c r="AI37" i="255"/>
  <c r="H39" i="255"/>
  <c r="AI45" i="255"/>
  <c r="C47" i="255"/>
  <c r="AI47" i="255"/>
  <c r="H48" i="255"/>
  <c r="C50" i="255"/>
  <c r="AI57" i="255"/>
  <c r="H58" i="255"/>
  <c r="C59" i="255"/>
  <c r="AI59" i="255"/>
  <c r="H60" i="255"/>
  <c r="AI67" i="255"/>
  <c r="H69" i="255"/>
  <c r="C70" i="255"/>
  <c r="AI70" i="255"/>
  <c r="C71" i="255"/>
  <c r="H72" i="255"/>
  <c r="AI79" i="255"/>
  <c r="C80" i="255"/>
  <c r="AI80" i="255"/>
  <c r="H81" i="255"/>
  <c r="C82" i="255"/>
  <c r="C83" i="255"/>
  <c r="C91" i="255"/>
  <c r="AI91" i="255"/>
  <c r="H92" i="255"/>
  <c r="H93" i="255"/>
  <c r="H94" i="255"/>
  <c r="H14" i="256"/>
  <c r="H15" i="256"/>
  <c r="AC24" i="256"/>
  <c r="AT25" i="256"/>
  <c r="AP22" i="256"/>
  <c r="AJ26" i="256"/>
  <c r="AF26" i="256"/>
  <c r="AD26" i="256"/>
  <c r="AJ35" i="256"/>
  <c r="AD35" i="256"/>
  <c r="AK35" i="256"/>
  <c r="AJ37" i="256"/>
  <c r="AJ46" i="256"/>
  <c r="AF46" i="256"/>
  <c r="AD46" i="256"/>
  <c r="AK46" i="256"/>
  <c r="AC46" i="256"/>
  <c r="AT47" i="256"/>
  <c r="AP44" i="256"/>
  <c r="AJ48" i="256"/>
  <c r="AF48" i="256"/>
  <c r="AD48" i="256"/>
  <c r="AE48" i="256"/>
  <c r="AK48" i="256"/>
  <c r="AC48" i="256"/>
  <c r="AF57" i="256"/>
  <c r="AK57" i="256"/>
  <c r="AC57" i="256"/>
  <c r="AE59" i="256"/>
  <c r="AJ59" i="256"/>
  <c r="H15" i="255"/>
  <c r="H25" i="255"/>
  <c r="H26" i="255"/>
  <c r="H37" i="255"/>
  <c r="AI46" i="255"/>
  <c r="H47" i="255"/>
  <c r="AI48" i="255"/>
  <c r="AI56" i="255"/>
  <c r="C58" i="255"/>
  <c r="AI58" i="255"/>
  <c r="AI68" i="255"/>
  <c r="H70" i="255"/>
  <c r="H80" i="255"/>
  <c r="AI81" i="255"/>
  <c r="AI89" i="255"/>
  <c r="AI90" i="255"/>
  <c r="C92" i="255"/>
  <c r="AI12" i="256"/>
  <c r="AI13" i="256"/>
  <c r="C14" i="256"/>
  <c r="AI14" i="256"/>
  <c r="C15" i="256"/>
  <c r="AI15" i="256"/>
  <c r="AJ23" i="256"/>
  <c r="AF23" i="256"/>
  <c r="AD23" i="256"/>
  <c r="AE23" i="256"/>
  <c r="AT26" i="256"/>
  <c r="AQ22" i="256"/>
  <c r="AJ25" i="256"/>
  <c r="AF25" i="256"/>
  <c r="AD25" i="256"/>
  <c r="AK25" i="256"/>
  <c r="AE34" i="256"/>
  <c r="AJ34" i="256"/>
  <c r="AD34" i="256"/>
  <c r="AK34" i="256"/>
  <c r="AC34" i="256"/>
  <c r="AT37" i="256"/>
  <c r="AQ33" i="256"/>
  <c r="AE36" i="256"/>
  <c r="AK36" i="256"/>
  <c r="AC36" i="256"/>
  <c r="AJ45" i="256"/>
  <c r="AF45" i="256"/>
  <c r="AD45" i="256"/>
  <c r="AK45" i="256"/>
  <c r="AC45" i="256"/>
  <c r="AE47" i="256"/>
  <c r="AK47" i="256"/>
  <c r="AC47" i="256"/>
  <c r="AK56" i="256"/>
  <c r="AK58" i="256"/>
  <c r="AJ67" i="256"/>
  <c r="AE67" i="256"/>
  <c r="AD67" i="256"/>
  <c r="AI23" i="256"/>
  <c r="AI24" i="256"/>
  <c r="H25" i="256"/>
  <c r="H26" i="256"/>
  <c r="H27" i="256"/>
  <c r="H28" i="256"/>
  <c r="H36" i="256"/>
  <c r="H37" i="256"/>
  <c r="H38" i="256"/>
  <c r="C39" i="256"/>
  <c r="AI46" i="256"/>
  <c r="H47" i="256"/>
  <c r="C48" i="256"/>
  <c r="AI48" i="256"/>
  <c r="H49" i="256"/>
  <c r="H50" i="256"/>
  <c r="AI56" i="256"/>
  <c r="C58" i="256"/>
  <c r="AI58" i="256"/>
  <c r="H59" i="256"/>
  <c r="H61" i="256"/>
  <c r="C72" i="256"/>
  <c r="AI68" i="256"/>
  <c r="C70" i="256"/>
  <c r="AE69" i="256"/>
  <c r="AJ69" i="256"/>
  <c r="AD69" i="256"/>
  <c r="AK69" i="256"/>
  <c r="AC69" i="256"/>
  <c r="AT78" i="256"/>
  <c r="AN77" i="256"/>
  <c r="AJ79" i="256"/>
  <c r="AD79" i="256"/>
  <c r="AE79" i="256"/>
  <c r="AK79" i="256"/>
  <c r="AC79" i="256"/>
  <c r="AJ81" i="256"/>
  <c r="AK81" i="256"/>
  <c r="AC81" i="256"/>
  <c r="AK90" i="256"/>
  <c r="AC90" i="256"/>
  <c r="AC92" i="256"/>
  <c r="AJ13" i="257"/>
  <c r="AF13" i="257"/>
  <c r="AD13" i="257"/>
  <c r="AK13" i="257"/>
  <c r="AC13" i="257"/>
  <c r="AE15" i="257"/>
  <c r="AJ15" i="257"/>
  <c r="AD15" i="257"/>
  <c r="AK15" i="257"/>
  <c r="AC15" i="257"/>
  <c r="AJ24" i="257"/>
  <c r="AD24" i="257"/>
  <c r="AE24" i="257"/>
  <c r="AK24" i="257"/>
  <c r="C25" i="256"/>
  <c r="C26" i="256"/>
  <c r="AI34" i="256"/>
  <c r="AI35" i="256"/>
  <c r="C36" i="256"/>
  <c r="AI36" i="256"/>
  <c r="AI45" i="256"/>
  <c r="C47" i="256"/>
  <c r="AI57" i="256"/>
  <c r="C59" i="256"/>
  <c r="AI59" i="256"/>
  <c r="C69" i="256"/>
  <c r="C71" i="256"/>
  <c r="AI67" i="256"/>
  <c r="AE68" i="256"/>
  <c r="AJ68" i="256"/>
  <c r="AD68" i="256"/>
  <c r="AK68" i="256"/>
  <c r="AC68" i="256"/>
  <c r="AV67" i="256"/>
  <c r="AM67" i="256"/>
  <c r="AC67" i="256"/>
  <c r="AD70" i="256"/>
  <c r="AK70" i="256"/>
  <c r="AC70" i="256"/>
  <c r="AF78" i="256"/>
  <c r="AD78" i="256"/>
  <c r="AK78" i="256"/>
  <c r="AC78" i="256"/>
  <c r="AJ80" i="256"/>
  <c r="AK80" i="256"/>
  <c r="AC80" i="256"/>
  <c r="AE89" i="256"/>
  <c r="AJ89" i="256"/>
  <c r="AD89" i="256"/>
  <c r="AT92" i="256"/>
  <c r="AQ88" i="256"/>
  <c r="AJ91" i="256"/>
  <c r="AD91" i="256"/>
  <c r="AK91" i="256"/>
  <c r="AJ12" i="257"/>
  <c r="AF12" i="257"/>
  <c r="AD12" i="257"/>
  <c r="AK12" i="257"/>
  <c r="AC12" i="257"/>
  <c r="AT15" i="257"/>
  <c r="AQ11" i="257"/>
  <c r="AJ14" i="257"/>
  <c r="AK14" i="257"/>
  <c r="AC14" i="257"/>
  <c r="AT24" i="257"/>
  <c r="AO22" i="257"/>
  <c r="AJ23" i="257"/>
  <c r="AF23" i="257"/>
  <c r="AD23" i="257"/>
  <c r="AE23" i="257"/>
  <c r="AK23" i="257"/>
  <c r="AC23" i="257"/>
  <c r="AE25" i="257"/>
  <c r="AJ25" i="257"/>
  <c r="AD25" i="257"/>
  <c r="AK25" i="257"/>
  <c r="AC25" i="257"/>
  <c r="H69" i="256"/>
  <c r="AI70" i="256"/>
  <c r="H72" i="256"/>
  <c r="AI79" i="256"/>
  <c r="C80" i="256"/>
  <c r="AI80" i="256"/>
  <c r="H81" i="256"/>
  <c r="C82" i="256"/>
  <c r="C83" i="256"/>
  <c r="C91" i="256"/>
  <c r="AI91" i="256"/>
  <c r="H92" i="256"/>
  <c r="H93" i="256"/>
  <c r="H94" i="256"/>
  <c r="H14" i="257"/>
  <c r="H15" i="257"/>
  <c r="H16" i="257"/>
  <c r="C17" i="257"/>
  <c r="AI23" i="257"/>
  <c r="AC26" i="257"/>
  <c r="H25" i="257"/>
  <c r="AJ35" i="257"/>
  <c r="AF35" i="257"/>
  <c r="AD35" i="257"/>
  <c r="AK35" i="257"/>
  <c r="AC35" i="257"/>
  <c r="AE37" i="257"/>
  <c r="AJ37" i="257"/>
  <c r="AD37" i="257"/>
  <c r="AK37" i="257"/>
  <c r="AC37" i="257"/>
  <c r="AJ46" i="257"/>
  <c r="AF46" i="257"/>
  <c r="AE46" i="257"/>
  <c r="AK46" i="257"/>
  <c r="AC46" i="257"/>
  <c r="AJ48" i="257"/>
  <c r="AF48" i="257"/>
  <c r="AE48" i="257"/>
  <c r="AK48" i="257"/>
  <c r="AC48" i="257"/>
  <c r="H70" i="256"/>
  <c r="H80" i="256"/>
  <c r="AI81" i="256"/>
  <c r="AI89" i="256"/>
  <c r="AI90" i="256"/>
  <c r="C92" i="256"/>
  <c r="AI12" i="257"/>
  <c r="AI13" i="257"/>
  <c r="C14" i="257"/>
  <c r="AI14" i="257"/>
  <c r="C28" i="257"/>
  <c r="C26" i="257"/>
  <c r="AI26" i="257"/>
  <c r="H27" i="257"/>
  <c r="H26" i="257"/>
  <c r="C25" i="257"/>
  <c r="AI25" i="257"/>
  <c r="AJ34" i="257"/>
  <c r="AF34" i="257"/>
  <c r="AD34" i="257"/>
  <c r="AK34" i="257"/>
  <c r="AC34" i="257"/>
  <c r="AT37" i="257"/>
  <c r="AQ33" i="257"/>
  <c r="AJ36" i="257"/>
  <c r="AF36" i="257"/>
  <c r="AK45" i="257"/>
  <c r="AC45" i="257"/>
  <c r="AE47" i="257"/>
  <c r="AJ47" i="257"/>
  <c r="AF47" i="257"/>
  <c r="AK47" i="257"/>
  <c r="AC47" i="257"/>
  <c r="H36" i="257"/>
  <c r="H37" i="257"/>
  <c r="H38" i="257"/>
  <c r="C39" i="257"/>
  <c r="AI46" i="257"/>
  <c r="H47" i="257"/>
  <c r="C48" i="257"/>
  <c r="AI48" i="257"/>
  <c r="AE57" i="257"/>
  <c r="AJ57" i="257"/>
  <c r="AK57" i="257"/>
  <c r="AC57" i="257"/>
  <c r="AJ59" i="257"/>
  <c r="AK59" i="257"/>
  <c r="AE67" i="257"/>
  <c r="AJ67" i="257"/>
  <c r="AF67" i="257"/>
  <c r="AD67" i="257"/>
  <c r="AK67" i="257"/>
  <c r="AC67" i="257"/>
  <c r="AD69" i="257"/>
  <c r="AK69" i="257"/>
  <c r="AC69" i="257"/>
  <c r="AI34" i="257"/>
  <c r="AI35" i="257"/>
  <c r="C36" i="257"/>
  <c r="AI36" i="257"/>
  <c r="AI45" i="257"/>
  <c r="C47" i="257"/>
  <c r="AI47" i="257"/>
  <c r="H48" i="257"/>
  <c r="AJ56" i="257"/>
  <c r="AK56" i="257"/>
  <c r="AC56" i="257"/>
  <c r="AJ58" i="257"/>
  <c r="AF58" i="257"/>
  <c r="AD58" i="257"/>
  <c r="AE58" i="257"/>
  <c r="AK58" i="257"/>
  <c r="AC58" i="257"/>
  <c r="AJ68" i="257"/>
  <c r="AD68" i="257"/>
  <c r="AK68" i="257"/>
  <c r="AC68" i="257"/>
  <c r="AE70" i="257"/>
  <c r="AJ70" i="257"/>
  <c r="AK70" i="257"/>
  <c r="AC70" i="257"/>
  <c r="AI56" i="257"/>
  <c r="C58" i="257"/>
  <c r="AI58" i="257"/>
  <c r="H59" i="257"/>
  <c r="H61" i="257"/>
  <c r="AI68" i="257"/>
  <c r="C69" i="257"/>
  <c r="AI69" i="257"/>
  <c r="H70" i="257"/>
  <c r="AT78" i="257"/>
  <c r="AN77" i="257"/>
  <c r="AJ79" i="257"/>
  <c r="AE79" i="257"/>
  <c r="AJ81" i="257"/>
  <c r="AF81" i="257"/>
  <c r="AK81" i="257"/>
  <c r="AC81" i="257"/>
  <c r="AI57" i="257"/>
  <c r="C59" i="257"/>
  <c r="AI59" i="257"/>
  <c r="AI67" i="257"/>
  <c r="H69" i="257"/>
  <c r="C70" i="257"/>
  <c r="AI70" i="257"/>
  <c r="AJ78" i="257"/>
  <c r="AK78" i="257"/>
  <c r="AC78" i="257"/>
  <c r="AJ80" i="257"/>
  <c r="AE80" i="257"/>
  <c r="AK80" i="257"/>
  <c r="AC80" i="257"/>
  <c r="AI79" i="257"/>
  <c r="C80" i="257"/>
  <c r="AI80" i="257"/>
  <c r="H81" i="257"/>
  <c r="C82" i="257"/>
  <c r="AJ90" i="257"/>
  <c r="AF90" i="257"/>
  <c r="AD90" i="257"/>
  <c r="AK90" i="257"/>
  <c r="AE92" i="257"/>
  <c r="AJ92" i="257"/>
  <c r="AD92" i="257"/>
  <c r="AK92" i="257"/>
  <c r="AC92" i="257"/>
  <c r="H80" i="257"/>
  <c r="C81" i="257"/>
  <c r="AI81" i="257"/>
  <c r="AE89" i="257"/>
  <c r="AJ89" i="257"/>
  <c r="AF89" i="257"/>
  <c r="AD89" i="257"/>
  <c r="AK89" i="257"/>
  <c r="AT92" i="257"/>
  <c r="AQ88" i="257"/>
  <c r="AJ91" i="257"/>
  <c r="AK91" i="257"/>
  <c r="AC91" i="257"/>
  <c r="C91" i="257"/>
  <c r="AI91" i="257"/>
  <c r="H92" i="257"/>
  <c r="H93" i="257"/>
  <c r="H94" i="257"/>
  <c r="AI89" i="257"/>
  <c r="AI90" i="257"/>
  <c r="C92" i="257"/>
  <c r="AE12" i="252"/>
  <c r="AJ12" i="252"/>
  <c r="AF12" i="252"/>
  <c r="AD12" i="252"/>
  <c r="AK12" i="252"/>
  <c r="AC12" i="252"/>
  <c r="AT15" i="252"/>
  <c r="AQ11" i="252"/>
  <c r="AE14" i="252"/>
  <c r="AJ14" i="252"/>
  <c r="AF14" i="252"/>
  <c r="AD14" i="252"/>
  <c r="AK14" i="252"/>
  <c r="AE13" i="252"/>
  <c r="AJ13" i="252"/>
  <c r="AF13" i="252"/>
  <c r="AD13" i="252"/>
  <c r="AE15" i="252"/>
  <c r="AJ15" i="252"/>
  <c r="AF15" i="252"/>
  <c r="AD15" i="252"/>
  <c r="H14" i="252"/>
  <c r="H15" i="252"/>
  <c r="H16" i="252"/>
  <c r="C17" i="252"/>
  <c r="AJ23" i="252"/>
  <c r="AF23" i="252"/>
  <c r="AD23" i="252"/>
  <c r="AE23" i="252"/>
  <c r="AK23" i="252"/>
  <c r="AT26" i="252"/>
  <c r="AQ22" i="252"/>
  <c r="AE25" i="252"/>
  <c r="AJ25" i="252"/>
  <c r="AF25" i="252"/>
  <c r="AD25" i="252"/>
  <c r="AK25" i="252"/>
  <c r="AC25" i="252"/>
  <c r="AE34" i="252"/>
  <c r="AJ34" i="252"/>
  <c r="AF34" i="252"/>
  <c r="AK34" i="252"/>
  <c r="AC34" i="252"/>
  <c r="AT37" i="252"/>
  <c r="AQ33" i="252"/>
  <c r="AJ36" i="252"/>
  <c r="AF36" i="252"/>
  <c r="AD36" i="252"/>
  <c r="AK36" i="252"/>
  <c r="AE45" i="252"/>
  <c r="AJ45" i="252"/>
  <c r="AD45" i="252"/>
  <c r="AK45" i="252"/>
  <c r="AC45" i="252"/>
  <c r="AE47" i="252"/>
  <c r="AJ47" i="252"/>
  <c r="AF47" i="252"/>
  <c r="AD47" i="252"/>
  <c r="AK47" i="252"/>
  <c r="AC47" i="252"/>
  <c r="AJ56" i="252"/>
  <c r="AF56" i="252"/>
  <c r="AK56" i="252"/>
  <c r="AJ58" i="252"/>
  <c r="AK58" i="252"/>
  <c r="AC58" i="252"/>
  <c r="AI12" i="252"/>
  <c r="AI13" i="252"/>
  <c r="C14" i="252"/>
  <c r="AI14" i="252"/>
  <c r="AJ24" i="252"/>
  <c r="AF24" i="252"/>
  <c r="AD24" i="252"/>
  <c r="AE24" i="252"/>
  <c r="AK24" i="252"/>
  <c r="AT25" i="252"/>
  <c r="AP22" i="252"/>
  <c r="AE26" i="252"/>
  <c r="AJ26" i="252"/>
  <c r="AF26" i="252"/>
  <c r="AD26" i="252"/>
  <c r="AK26" i="252"/>
  <c r="AC26" i="252"/>
  <c r="AJ35" i="252"/>
  <c r="AK35" i="252"/>
  <c r="AE37" i="252"/>
  <c r="AK37" i="252"/>
  <c r="AC37" i="252"/>
  <c r="AJ46" i="252"/>
  <c r="AD46" i="252"/>
  <c r="AE46" i="252"/>
  <c r="AK46" i="252"/>
  <c r="AC46" i="252"/>
  <c r="AT47" i="252"/>
  <c r="AP44" i="252"/>
  <c r="AD48" i="252"/>
  <c r="AE48" i="252"/>
  <c r="AC48" i="252"/>
  <c r="AK57" i="252"/>
  <c r="AC57" i="252"/>
  <c r="AJ59" i="252"/>
  <c r="AF59" i="252"/>
  <c r="AD59" i="252"/>
  <c r="AI23" i="252"/>
  <c r="AI24" i="252"/>
  <c r="H25" i="252"/>
  <c r="H26" i="252"/>
  <c r="H27" i="252"/>
  <c r="H28" i="252"/>
  <c r="H36" i="252"/>
  <c r="H37" i="252"/>
  <c r="H38" i="252"/>
  <c r="C39" i="252"/>
  <c r="AI46" i="252"/>
  <c r="H47" i="252"/>
  <c r="C48" i="252"/>
  <c r="AI48" i="252"/>
  <c r="H49" i="252"/>
  <c r="H50" i="252"/>
  <c r="AI56" i="252"/>
  <c r="C58" i="252"/>
  <c r="AI58" i="252"/>
  <c r="H59" i="252"/>
  <c r="H61" i="252"/>
  <c r="C69" i="252"/>
  <c r="C71" i="252"/>
  <c r="AD68" i="252"/>
  <c r="AK68" i="252"/>
  <c r="AC68" i="252"/>
  <c r="AD69" i="252"/>
  <c r="AT78" i="252"/>
  <c r="AN77" i="252"/>
  <c r="AJ79" i="252"/>
  <c r="AK79" i="252"/>
  <c r="AC79" i="252"/>
  <c r="AJ81" i="252"/>
  <c r="AF81" i="252"/>
  <c r="AD81" i="252"/>
  <c r="AK81" i="252"/>
  <c r="AC81" i="252"/>
  <c r="AE90" i="252"/>
  <c r="AJ90" i="252"/>
  <c r="AF90" i="252"/>
  <c r="AD90" i="252"/>
  <c r="AK90" i="252"/>
  <c r="AE92" i="252"/>
  <c r="AJ92" i="252"/>
  <c r="AD92" i="252"/>
  <c r="AE13" i="253"/>
  <c r="AD13" i="253"/>
  <c r="AK13" i="253"/>
  <c r="AC13" i="253"/>
  <c r="AJ15" i="253"/>
  <c r="AF15" i="253"/>
  <c r="AD15" i="253"/>
  <c r="AK15" i="253"/>
  <c r="AC15" i="253"/>
  <c r="AJ24" i="253"/>
  <c r="AF24" i="253"/>
  <c r="AD24" i="253"/>
  <c r="AE24" i="253"/>
  <c r="AK24" i="253"/>
  <c r="C25" i="252"/>
  <c r="C26" i="252"/>
  <c r="AI34" i="252"/>
  <c r="AI35" i="252"/>
  <c r="C36" i="252"/>
  <c r="AI36" i="252"/>
  <c r="AI45" i="252"/>
  <c r="C47" i="252"/>
  <c r="AI57" i="252"/>
  <c r="C59" i="252"/>
  <c r="AI59" i="252"/>
  <c r="AJ67" i="252"/>
  <c r="AF67" i="252"/>
  <c r="AI67" i="252"/>
  <c r="AJ70" i="252"/>
  <c r="AD70" i="252"/>
  <c r="AE70" i="252"/>
  <c r="AK70" i="252"/>
  <c r="AC70" i="252"/>
  <c r="AE78" i="252"/>
  <c r="AJ78" i="252"/>
  <c r="AF78" i="252"/>
  <c r="AK78" i="252"/>
  <c r="AJ80" i="252"/>
  <c r="AF80" i="252"/>
  <c r="AD80" i="252"/>
  <c r="AC80" i="252"/>
  <c r="AJ89" i="252"/>
  <c r="AF89" i="252"/>
  <c r="AD89" i="252"/>
  <c r="AK89" i="252"/>
  <c r="AT92" i="252"/>
  <c r="AQ88" i="252"/>
  <c r="AJ91" i="252"/>
  <c r="AK91" i="252"/>
  <c r="AC91" i="252"/>
  <c r="AE12" i="253"/>
  <c r="AJ12" i="253"/>
  <c r="AF12" i="253"/>
  <c r="AK12" i="253"/>
  <c r="AC12" i="253"/>
  <c r="AT15" i="253"/>
  <c r="AQ11" i="253"/>
  <c r="AJ14" i="253"/>
  <c r="AF14" i="253"/>
  <c r="AD14" i="253"/>
  <c r="AK14" i="253"/>
  <c r="AT24" i="253"/>
  <c r="AO22" i="253"/>
  <c r="AJ23" i="253"/>
  <c r="AF23" i="253"/>
  <c r="AD23" i="253"/>
  <c r="AE23" i="253"/>
  <c r="AK23" i="253"/>
  <c r="AC23" i="253"/>
  <c r="AE25" i="253"/>
  <c r="AJ25" i="253"/>
  <c r="AF25" i="253"/>
  <c r="AD25" i="253"/>
  <c r="AK25" i="253"/>
  <c r="H69" i="252"/>
  <c r="C70" i="252"/>
  <c r="AI70" i="252"/>
  <c r="H72" i="252"/>
  <c r="AI79" i="252"/>
  <c r="C80" i="252"/>
  <c r="AI80" i="252"/>
  <c r="H81" i="252"/>
  <c r="C82" i="252"/>
  <c r="C83" i="252"/>
  <c r="C91" i="252"/>
  <c r="AI91" i="252"/>
  <c r="H92" i="252"/>
  <c r="H93" i="252"/>
  <c r="H94" i="252"/>
  <c r="H14" i="253"/>
  <c r="H15" i="253"/>
  <c r="H16" i="253"/>
  <c r="C17" i="253"/>
  <c r="AI23" i="253"/>
  <c r="AE26" i="253"/>
  <c r="AJ26" i="253"/>
  <c r="AF26" i="253"/>
  <c r="AD26" i="253"/>
  <c r="AC26" i="253"/>
  <c r="H25" i="253"/>
  <c r="AE35" i="253"/>
  <c r="AJ35" i="253"/>
  <c r="AF35" i="253"/>
  <c r="AD35" i="253"/>
  <c r="AF37" i="253"/>
  <c r="AK37" i="253"/>
  <c r="AC37" i="253"/>
  <c r="AJ46" i="253"/>
  <c r="AF46" i="253"/>
  <c r="AD46" i="253"/>
  <c r="AK46" i="253"/>
  <c r="AC46" i="253"/>
  <c r="AJ48" i="253"/>
  <c r="AD48" i="253"/>
  <c r="AE48" i="253"/>
  <c r="AI68" i="252"/>
  <c r="H70" i="252"/>
  <c r="H80" i="252"/>
  <c r="AI81" i="252"/>
  <c r="AI89" i="252"/>
  <c r="AI90" i="252"/>
  <c r="C92" i="252"/>
  <c r="AI12" i="253"/>
  <c r="AI13" i="253"/>
  <c r="C14" i="253"/>
  <c r="AI14" i="253"/>
  <c r="C28" i="253"/>
  <c r="C26" i="253"/>
  <c r="AI26" i="253"/>
  <c r="H27" i="253"/>
  <c r="H26" i="253"/>
  <c r="C25" i="253"/>
  <c r="AI25" i="253"/>
  <c r="AE34" i="253"/>
  <c r="AJ34" i="253"/>
  <c r="AF34" i="253"/>
  <c r="AD34" i="253"/>
  <c r="AK34" i="253"/>
  <c r="AC34" i="253"/>
  <c r="AT37" i="253"/>
  <c r="AQ33" i="253"/>
  <c r="AE36" i="253"/>
  <c r="AJ36" i="253"/>
  <c r="AF36" i="253"/>
  <c r="AD36" i="253"/>
  <c r="AK36" i="253"/>
  <c r="AC36" i="253"/>
  <c r="AE45" i="253"/>
  <c r="AJ45" i="253"/>
  <c r="AF45" i="253"/>
  <c r="AD45" i="253"/>
  <c r="AK45" i="253"/>
  <c r="AC45" i="253"/>
  <c r="AF47" i="253"/>
  <c r="AK47" i="253"/>
  <c r="AC47" i="253"/>
  <c r="H36" i="253"/>
  <c r="H37" i="253"/>
  <c r="H38" i="253"/>
  <c r="C39" i="253"/>
  <c r="AI46" i="253"/>
  <c r="H47" i="253"/>
  <c r="C48" i="253"/>
  <c r="AI48" i="253"/>
  <c r="AJ57" i="253"/>
  <c r="AJ59" i="253"/>
  <c r="AF59" i="253"/>
  <c r="AK59" i="253"/>
  <c r="AC59" i="253"/>
  <c r="AJ67" i="253"/>
  <c r="AF67" i="253"/>
  <c r="AD67" i="253"/>
  <c r="AE67" i="253"/>
  <c r="AK69" i="253"/>
  <c r="AC69" i="253"/>
  <c r="AI34" i="253"/>
  <c r="AI35" i="253"/>
  <c r="C36" i="253"/>
  <c r="AI36" i="253"/>
  <c r="AI45" i="253"/>
  <c r="C47" i="253"/>
  <c r="AI47" i="253"/>
  <c r="H48" i="253"/>
  <c r="AF56" i="253"/>
  <c r="AJ58" i="253"/>
  <c r="AF58" i="253"/>
  <c r="AK58" i="253"/>
  <c r="AC58" i="253"/>
  <c r="AF68" i="253"/>
  <c r="AD68" i="253"/>
  <c r="AK68" i="253"/>
  <c r="AJ70" i="253"/>
  <c r="AD70" i="253"/>
  <c r="AK70" i="253"/>
  <c r="AC70" i="253"/>
  <c r="AI57" i="253"/>
  <c r="H58" i="253"/>
  <c r="C59" i="253"/>
  <c r="AI59" i="253"/>
  <c r="H60" i="253"/>
  <c r="AI67" i="253"/>
  <c r="H69" i="253"/>
  <c r="C70" i="253"/>
  <c r="AI70" i="253"/>
  <c r="AT78" i="253"/>
  <c r="AN77" i="253"/>
  <c r="AJ79" i="253"/>
  <c r="AF79" i="253"/>
  <c r="AD79" i="253"/>
  <c r="AE79" i="253"/>
  <c r="AK79" i="253"/>
  <c r="AE81" i="253"/>
  <c r="AJ81" i="253"/>
  <c r="AF81" i="253"/>
  <c r="AD81" i="253"/>
  <c r="AK81" i="253"/>
  <c r="AC81" i="253"/>
  <c r="AI56" i="253"/>
  <c r="C58" i="253"/>
  <c r="AI58" i="253"/>
  <c r="AI68" i="253"/>
  <c r="C69" i="253"/>
  <c r="AI69" i="253"/>
  <c r="H70" i="253"/>
  <c r="AE78" i="253"/>
  <c r="AJ78" i="253"/>
  <c r="AF78" i="253"/>
  <c r="AD78" i="253"/>
  <c r="AK78" i="253"/>
  <c r="AC78" i="253"/>
  <c r="AJ80" i="253"/>
  <c r="AF80" i="253"/>
  <c r="AD80" i="253"/>
  <c r="AE80" i="253"/>
  <c r="AK80" i="253"/>
  <c r="AI79" i="253"/>
  <c r="C80" i="253"/>
  <c r="AI80" i="253"/>
  <c r="H81" i="253"/>
  <c r="C82" i="253"/>
  <c r="AE90" i="253"/>
  <c r="AJ90" i="253"/>
  <c r="AD90" i="253"/>
  <c r="AK90" i="253"/>
  <c r="AF92" i="253"/>
  <c r="AC92" i="253"/>
  <c r="H80" i="253"/>
  <c r="C81" i="253"/>
  <c r="AI81" i="253"/>
  <c r="AE89" i="253"/>
  <c r="AJ89" i="253"/>
  <c r="AD89" i="253"/>
  <c r="AK89" i="253"/>
  <c r="AC89" i="253"/>
  <c r="AT92" i="253"/>
  <c r="AQ88" i="253"/>
  <c r="AJ91" i="253"/>
  <c r="AD91" i="253"/>
  <c r="AE91" i="253"/>
  <c r="AK91" i="253"/>
  <c r="C91" i="253"/>
  <c r="AI91" i="253"/>
  <c r="H92" i="253"/>
  <c r="H93" i="253"/>
  <c r="H94" i="253"/>
  <c r="AI89" i="253"/>
  <c r="AI90" i="253"/>
  <c r="C92" i="253"/>
  <c r="AT12" i="251"/>
  <c r="AN11" i="251"/>
  <c r="AJ15" i="251"/>
  <c r="AD15" i="251"/>
  <c r="AE15" i="251"/>
  <c r="AK15" i="251"/>
  <c r="AN22" i="251"/>
  <c r="AT23" i="251"/>
  <c r="AJ26" i="251"/>
  <c r="AF26" i="251"/>
  <c r="AD26" i="251"/>
  <c r="AC26" i="251"/>
  <c r="AK26" i="251"/>
  <c r="AE35" i="251"/>
  <c r="AD35" i="251"/>
  <c r="AJ35" i="251"/>
  <c r="AF35" i="251"/>
  <c r="AE37" i="251"/>
  <c r="AD37" i="251"/>
  <c r="AJ37" i="251"/>
  <c r="AE45" i="251"/>
  <c r="AJ45" i="251"/>
  <c r="AK45" i="251"/>
  <c r="AC45" i="251"/>
  <c r="AE57" i="251"/>
  <c r="AJ59" i="251"/>
  <c r="AF59" i="251"/>
  <c r="AD59" i="251"/>
  <c r="AK56" i="251"/>
  <c r="AE67" i="251"/>
  <c r="AJ67" i="251"/>
  <c r="AD68" i="251"/>
  <c r="AD67" i="251"/>
  <c r="AK67" i="251"/>
  <c r="AC67" i="251"/>
  <c r="AK89" i="251"/>
  <c r="AC89" i="251"/>
  <c r="AE13" i="251"/>
  <c r="AJ13" i="251"/>
  <c r="AF13" i="251"/>
  <c r="AD13" i="251"/>
  <c r="AK13" i="251"/>
  <c r="AJ12" i="251"/>
  <c r="AF12" i="251"/>
  <c r="AD12" i="251"/>
  <c r="AK12" i="251"/>
  <c r="AF14" i="251"/>
  <c r="AK14" i="251"/>
  <c r="AC14" i="251"/>
  <c r="AE23" i="251"/>
  <c r="AJ23" i="251"/>
  <c r="AF23" i="251"/>
  <c r="AD23" i="251"/>
  <c r="AE25" i="251"/>
  <c r="AJ25" i="251"/>
  <c r="AF25" i="251"/>
  <c r="AD25" i="251"/>
  <c r="AK25" i="251"/>
  <c r="AC25" i="251"/>
  <c r="AD34" i="251"/>
  <c r="AJ34" i="251"/>
  <c r="AF34" i="251"/>
  <c r="AK34" i="251"/>
  <c r="AE36" i="251"/>
  <c r="AF36" i="251"/>
  <c r="AJ58" i="251"/>
  <c r="AF58" i="251"/>
  <c r="AD58" i="251"/>
  <c r="AK58" i="251"/>
  <c r="AC58" i="251"/>
  <c r="C14" i="251"/>
  <c r="AI14" i="251"/>
  <c r="C16" i="251"/>
  <c r="AI26" i="251"/>
  <c r="C28" i="251"/>
  <c r="C37" i="251"/>
  <c r="AI35" i="251"/>
  <c r="AK37" i="251"/>
  <c r="AC37" i="251"/>
  <c r="C39" i="251"/>
  <c r="AK36" i="251"/>
  <c r="AI46" i="251"/>
  <c r="AD47" i="251"/>
  <c r="AC47" i="251"/>
  <c r="AK57" i="251"/>
  <c r="AC57" i="251"/>
  <c r="C60" i="251"/>
  <c r="AJ56" i="251"/>
  <c r="AF56" i="251"/>
  <c r="C72" i="251"/>
  <c r="AI68" i="251"/>
  <c r="C70" i="251"/>
  <c r="AU69" i="251"/>
  <c r="AK78" i="251"/>
  <c r="AC78" i="251"/>
  <c r="AU78" i="251"/>
  <c r="H80" i="251"/>
  <c r="AI80" i="251"/>
  <c r="AD81" i="251"/>
  <c r="AK81" i="251"/>
  <c r="AJ81" i="251"/>
  <c r="H83" i="251"/>
  <c r="AJ89" i="251"/>
  <c r="AD89" i="251"/>
  <c r="AO11" i="251"/>
  <c r="H14" i="251"/>
  <c r="H15" i="251"/>
  <c r="AE24" i="251"/>
  <c r="AI24" i="251"/>
  <c r="H25" i="251"/>
  <c r="H26" i="251"/>
  <c r="AK35" i="251"/>
  <c r="AC35" i="251"/>
  <c r="AT37" i="251"/>
  <c r="AQ33" i="251"/>
  <c r="H37" i="251"/>
  <c r="H38" i="251"/>
  <c r="N51" i="251"/>
  <c r="Z46" i="251" s="1"/>
  <c r="R51" i="251"/>
  <c r="AA46" i="251" s="1"/>
  <c r="V51" i="251"/>
  <c r="AB46" i="251" s="1"/>
  <c r="AL46" i="251" s="1"/>
  <c r="AW46" i="251" s="1"/>
  <c r="AT47" i="251"/>
  <c r="AP44" i="251"/>
  <c r="P51" i="251"/>
  <c r="Z48" i="251" s="1"/>
  <c r="AF47" i="251" s="1"/>
  <c r="T51" i="251"/>
  <c r="AA48" i="251" s="1"/>
  <c r="X51" i="251"/>
  <c r="AB48" i="251" s="1"/>
  <c r="AL48" i="251" s="1"/>
  <c r="AW48" i="251" s="1"/>
  <c r="AJ47" i="251"/>
  <c r="C48" i="251"/>
  <c r="AE56" i="251"/>
  <c r="AI56" i="251"/>
  <c r="H60" i="251"/>
  <c r="AI59" i="251"/>
  <c r="H71" i="251"/>
  <c r="H70" i="251"/>
  <c r="AI70" i="251"/>
  <c r="AE69" i="251"/>
  <c r="AD69" i="251"/>
  <c r="AK69" i="251"/>
  <c r="AE68" i="251"/>
  <c r="AJ68" i="251"/>
  <c r="AT78" i="251"/>
  <c r="AN77" i="251"/>
  <c r="AF78" i="251"/>
  <c r="AT89" i="251"/>
  <c r="AN88" i="251"/>
  <c r="H94" i="251"/>
  <c r="AI91" i="251"/>
  <c r="H91" i="251"/>
  <c r="AI34" i="251"/>
  <c r="C36" i="251"/>
  <c r="AI36" i="251"/>
  <c r="AI45" i="251"/>
  <c r="C47" i="251"/>
  <c r="AI57" i="251"/>
  <c r="C59" i="251"/>
  <c r="AK68" i="251"/>
  <c r="AI67" i="251"/>
  <c r="P73" i="251"/>
  <c r="Z70" i="251" s="1"/>
  <c r="AF67" i="251" s="1"/>
  <c r="T73" i="251"/>
  <c r="AA70" i="251" s="1"/>
  <c r="X73" i="251"/>
  <c r="AB70" i="251" s="1"/>
  <c r="AL70" i="251" s="1"/>
  <c r="AW70" i="251" s="1"/>
  <c r="C71" i="251"/>
  <c r="C83" i="251"/>
  <c r="C81" i="251"/>
  <c r="O84" i="251"/>
  <c r="Z80" i="251" s="1"/>
  <c r="S84" i="251"/>
  <c r="AA80" i="251" s="1"/>
  <c r="W84" i="251"/>
  <c r="AB80" i="251" s="1"/>
  <c r="AL80" i="251" s="1"/>
  <c r="AW80" i="251" s="1"/>
  <c r="AI79" i="251"/>
  <c r="AJ90" i="251"/>
  <c r="AD90" i="251"/>
  <c r="N84" i="251"/>
  <c r="Z79" i="251" s="1"/>
  <c r="R84" i="251"/>
  <c r="AA79" i="251" s="1"/>
  <c r="V84" i="251"/>
  <c r="AB79" i="251" s="1"/>
  <c r="AL79" i="251" s="1"/>
  <c r="AW79" i="251" s="1"/>
  <c r="AI81" i="251"/>
  <c r="O95" i="251"/>
  <c r="Z91" i="251" s="1"/>
  <c r="S95" i="251"/>
  <c r="AA91" i="251" s="1"/>
  <c r="W95" i="251"/>
  <c r="AB91" i="251" s="1"/>
  <c r="AL91" i="251" s="1"/>
  <c r="AW91" i="251" s="1"/>
  <c r="H92" i="251"/>
  <c r="K17" i="1"/>
  <c r="K28" i="1"/>
  <c r="AG81" i="293" l="1"/>
  <c r="AG56" i="293"/>
  <c r="AV57" i="290"/>
  <c r="AM57" i="290"/>
  <c r="AG57" i="290" s="1"/>
  <c r="AF90" i="251"/>
  <c r="AF89" i="251"/>
  <c r="AC81" i="251"/>
  <c r="AD56" i="251"/>
  <c r="AC59" i="251"/>
  <c r="AE58" i="251"/>
  <c r="AJ14" i="251"/>
  <c r="AC56" i="251"/>
  <c r="AJ92" i="253"/>
  <c r="AC68" i="253"/>
  <c r="AE58" i="253"/>
  <c r="AE57" i="253"/>
  <c r="AJ47" i="253"/>
  <c r="AC48" i="253"/>
  <c r="AF48" i="253"/>
  <c r="AE46" i="253"/>
  <c r="AJ37" i="253"/>
  <c r="AC25" i="253"/>
  <c r="AE91" i="252"/>
  <c r="AE80" i="252"/>
  <c r="AE67" i="252"/>
  <c r="AF92" i="252"/>
  <c r="AE79" i="252"/>
  <c r="AE69" i="252"/>
  <c r="AF68" i="252"/>
  <c r="AD37" i="252"/>
  <c r="AE35" i="252"/>
  <c r="AC13" i="252"/>
  <c r="AE78" i="257"/>
  <c r="AK79" i="257"/>
  <c r="AE56" i="257"/>
  <c r="AF69" i="257"/>
  <c r="AC59" i="257"/>
  <c r="AD45" i="257"/>
  <c r="AF26" i="257"/>
  <c r="AF25" i="257"/>
  <c r="AE14" i="257"/>
  <c r="AE12" i="257"/>
  <c r="AF89" i="256"/>
  <c r="AF70" i="256"/>
  <c r="AF68" i="256"/>
  <c r="AE81" i="256"/>
  <c r="AF69" i="256"/>
  <c r="AF67" i="256"/>
  <c r="AE58" i="256"/>
  <c r="AD56" i="256"/>
  <c r="AJ57" i="256"/>
  <c r="AE37" i="256"/>
  <c r="AF35" i="256"/>
  <c r="AD47" i="255"/>
  <c r="AC67" i="255"/>
  <c r="AD57" i="255"/>
  <c r="AF48" i="255"/>
  <c r="AF78" i="254"/>
  <c r="AF58" i="254"/>
  <c r="AJ81" i="254"/>
  <c r="AC67" i="254"/>
  <c r="AE59" i="254"/>
  <c r="AF57" i="254"/>
  <c r="AC24" i="254"/>
  <c r="AD15" i="254"/>
  <c r="AF92" i="259"/>
  <c r="AF80" i="259"/>
  <c r="AJ81" i="259"/>
  <c r="AK56" i="259"/>
  <c r="AC12" i="259"/>
  <c r="AF34" i="258"/>
  <c r="AC48" i="258"/>
  <c r="AJ15" i="258"/>
  <c r="AF13" i="258"/>
  <c r="AF12" i="258"/>
  <c r="BP29" i="258"/>
  <c r="AG35" i="292"/>
  <c r="AU56" i="293"/>
  <c r="BP95" i="259"/>
  <c r="BP97" i="297"/>
  <c r="BX86" i="297" s="1"/>
  <c r="AG80" i="299"/>
  <c r="AG23" i="299"/>
  <c r="AG68" i="284"/>
  <c r="AG35" i="296"/>
  <c r="AG58" i="295"/>
  <c r="AG45" i="296"/>
  <c r="BP29" i="252"/>
  <c r="BP97" i="263"/>
  <c r="BX86" i="263" s="1"/>
  <c r="AC68" i="251"/>
  <c r="AQ11" i="251"/>
  <c r="AC12" i="251"/>
  <c r="AE59" i="251"/>
  <c r="AD56" i="253"/>
  <c r="AJ69" i="253"/>
  <c r="AE59" i="253"/>
  <c r="AD57" i="253"/>
  <c r="AE47" i="253"/>
  <c r="AE37" i="253"/>
  <c r="AD91" i="252"/>
  <c r="AD78" i="252"/>
  <c r="AD67" i="252"/>
  <c r="AC92" i="252"/>
  <c r="AE81" i="252"/>
  <c r="AD79" i="252"/>
  <c r="AF37" i="252"/>
  <c r="AD35" i="252"/>
  <c r="AC24" i="252"/>
  <c r="AE36" i="252"/>
  <c r="AE90" i="257"/>
  <c r="AE68" i="257"/>
  <c r="AD56" i="257"/>
  <c r="AJ69" i="257"/>
  <c r="AE45" i="257"/>
  <c r="AJ26" i="257"/>
  <c r="AD14" i="257"/>
  <c r="AE80" i="256"/>
  <c r="AJ70" i="256"/>
  <c r="AC24" i="257"/>
  <c r="AD92" i="256"/>
  <c r="AF90" i="256"/>
  <c r="AD81" i="256"/>
  <c r="AF79" i="256"/>
  <c r="AJ58" i="256"/>
  <c r="AF34" i="256"/>
  <c r="AC59" i="256"/>
  <c r="AC35" i="256"/>
  <c r="AJ80" i="255"/>
  <c r="AF47" i="255"/>
  <c r="AK23" i="255"/>
  <c r="AC81" i="255"/>
  <c r="AF57" i="255"/>
  <c r="AC13" i="255"/>
  <c r="AD68" i="254"/>
  <c r="AJ58" i="254"/>
  <c r="AE81" i="254"/>
  <c r="AF79" i="254"/>
  <c r="AJ57" i="254"/>
  <c r="AC35" i="254"/>
  <c r="AF15" i="254"/>
  <c r="AE70" i="259"/>
  <c r="AF68" i="259"/>
  <c r="AC57" i="259"/>
  <c r="AC37" i="259"/>
  <c r="AC81" i="258"/>
  <c r="AJ34" i="258"/>
  <c r="AC59" i="258"/>
  <c r="AE15" i="258"/>
  <c r="BP18" i="256"/>
  <c r="AU25" i="288"/>
  <c r="AM79" i="290"/>
  <c r="AG79" i="290" s="1"/>
  <c r="AU81" i="293"/>
  <c r="AF92" i="251"/>
  <c r="AC36" i="251"/>
  <c r="AC34" i="251"/>
  <c r="AC15" i="251"/>
  <c r="AC91" i="253"/>
  <c r="AC79" i="253"/>
  <c r="AF70" i="253"/>
  <c r="AF91" i="252"/>
  <c r="AK69" i="252"/>
  <c r="AF35" i="252"/>
  <c r="AF91" i="257"/>
  <c r="AD80" i="257"/>
  <c r="AD78" i="257"/>
  <c r="AF56" i="257"/>
  <c r="AD59" i="257"/>
  <c r="AC36" i="257"/>
  <c r="AF14" i="257"/>
  <c r="AE91" i="256"/>
  <c r="AF15" i="257"/>
  <c r="AC56" i="256"/>
  <c r="AK68" i="255"/>
  <c r="AK56" i="255"/>
  <c r="AF80" i="254"/>
  <c r="AE58" i="254"/>
  <c r="AE56" i="254"/>
  <c r="AF12" i="254"/>
  <c r="AC37" i="254"/>
  <c r="AJ15" i="254"/>
  <c r="AD70" i="259"/>
  <c r="AC37" i="258"/>
  <c r="BP73" i="258"/>
  <c r="BP73" i="253"/>
  <c r="BP84" i="259"/>
  <c r="AM80" i="292"/>
  <c r="AG80" i="292" s="1"/>
  <c r="AM37" i="297"/>
  <c r="AG37" i="297" s="1"/>
  <c r="BP97" i="283"/>
  <c r="BX86" i="283" s="1"/>
  <c r="BP97" i="286"/>
  <c r="BX86" i="286" s="1"/>
  <c r="AL25" i="259"/>
  <c r="AW25" i="259" s="1"/>
  <c r="AC25" i="259"/>
  <c r="AD91" i="258"/>
  <c r="AE89" i="258"/>
  <c r="AE91" i="258"/>
  <c r="AJ91" i="258"/>
  <c r="AE90" i="258"/>
  <c r="AK36" i="258"/>
  <c r="AC36" i="258"/>
  <c r="AK14" i="258"/>
  <c r="AC14" i="258"/>
  <c r="AD91" i="257"/>
  <c r="AE91" i="257"/>
  <c r="AL91" i="256"/>
  <c r="AW91" i="256" s="1"/>
  <c r="AC91" i="256"/>
  <c r="AK37" i="256"/>
  <c r="AC37" i="256"/>
  <c r="AK37" i="255"/>
  <c r="AC37" i="255"/>
  <c r="AF92" i="254"/>
  <c r="AF90" i="254"/>
  <c r="AD92" i="254"/>
  <c r="AF91" i="254"/>
  <c r="AE92" i="254"/>
  <c r="AF89" i="254"/>
  <c r="AC56" i="254"/>
  <c r="AK56" i="254"/>
  <c r="AL26" i="254"/>
  <c r="AW26" i="254" s="1"/>
  <c r="AC26" i="254"/>
  <c r="AD92" i="253"/>
  <c r="AF89" i="253"/>
  <c r="AF90" i="253"/>
  <c r="AE92" i="253"/>
  <c r="AK56" i="253"/>
  <c r="AC56" i="253"/>
  <c r="AK59" i="252"/>
  <c r="AC59" i="252"/>
  <c r="AL36" i="252"/>
  <c r="AW36" i="252" s="1"/>
  <c r="AC36" i="252"/>
  <c r="AL69" i="251"/>
  <c r="AW69" i="251" s="1"/>
  <c r="AC69" i="251"/>
  <c r="AQ88" i="251"/>
  <c r="AT92" i="251"/>
  <c r="AJ57" i="251"/>
  <c r="AF57" i="251"/>
  <c r="AD92" i="251"/>
  <c r="AE92" i="251"/>
  <c r="AE12" i="251"/>
  <c r="AD14" i="251"/>
  <c r="AE14" i="251"/>
  <c r="AL89" i="252"/>
  <c r="AW89" i="252" s="1"/>
  <c r="AC89" i="252"/>
  <c r="AL35" i="252"/>
  <c r="AW35" i="252" s="1"/>
  <c r="AC35" i="252"/>
  <c r="AK23" i="251"/>
  <c r="AC23" i="251"/>
  <c r="AK92" i="251"/>
  <c r="AC92" i="251"/>
  <c r="AD24" i="251"/>
  <c r="AF24" i="251"/>
  <c r="AE26" i="251"/>
  <c r="AJ24" i="251"/>
  <c r="AL89" i="259"/>
  <c r="AW89" i="259" s="1"/>
  <c r="AC89" i="259"/>
  <c r="BP95" i="251"/>
  <c r="AK47" i="259"/>
  <c r="AC47" i="259"/>
  <c r="AE35" i="258"/>
  <c r="AD36" i="258"/>
  <c r="AE34" i="258"/>
  <c r="AE36" i="258"/>
  <c r="AJ36" i="258"/>
  <c r="AE35" i="257"/>
  <c r="AF37" i="257"/>
  <c r="AD36" i="257"/>
  <c r="AE34" i="257"/>
  <c r="AE36" i="257"/>
  <c r="AE56" i="256"/>
  <c r="AF56" i="256"/>
  <c r="AD59" i="256"/>
  <c r="AJ56" i="256"/>
  <c r="AK26" i="256"/>
  <c r="AC26" i="256"/>
  <c r="AL68" i="254"/>
  <c r="AW68" i="254" s="1"/>
  <c r="AC68" i="254"/>
  <c r="AD37" i="254"/>
  <c r="AJ37" i="254"/>
  <c r="AF35" i="254"/>
  <c r="AE37" i="254"/>
  <c r="AF34" i="254"/>
  <c r="AF36" i="254"/>
  <c r="AE68" i="253"/>
  <c r="AJ68" i="253"/>
  <c r="AE70" i="253"/>
  <c r="AD59" i="253"/>
  <c r="AE56" i="253"/>
  <c r="AJ56" i="253"/>
  <c r="AD58" i="253"/>
  <c r="BP97" i="292"/>
  <c r="BX86" i="292" s="1"/>
  <c r="BP97" i="266"/>
  <c r="BX86" i="266" s="1"/>
  <c r="AG81" i="290"/>
  <c r="AU81" i="290"/>
  <c r="AU67" i="283"/>
  <c r="AG67" i="283"/>
  <c r="AU26" i="260"/>
  <c r="AG26" i="260"/>
  <c r="AK23" i="256"/>
  <c r="AC23" i="256"/>
  <c r="AL78" i="255"/>
  <c r="AW78" i="255" s="1"/>
  <c r="AC78" i="255"/>
  <c r="AK48" i="255"/>
  <c r="AC48" i="255"/>
  <c r="AL78" i="254"/>
  <c r="AW78" i="254" s="1"/>
  <c r="AC78" i="254"/>
  <c r="AL12" i="254"/>
  <c r="AW12" i="254" s="1"/>
  <c r="AC12" i="254"/>
  <c r="AL78" i="252"/>
  <c r="AW78" i="252" s="1"/>
  <c r="AC78" i="252"/>
  <c r="AU45" i="293"/>
  <c r="AG45" i="293"/>
  <c r="AO45" i="293" s="1"/>
  <c r="AK79" i="259"/>
  <c r="AC79" i="259"/>
  <c r="AE34" i="259"/>
  <c r="AE36" i="259"/>
  <c r="AF37" i="259"/>
  <c r="AJ36" i="259"/>
  <c r="AE35" i="259"/>
  <c r="AF36" i="259"/>
  <c r="AD24" i="259"/>
  <c r="AD23" i="259"/>
  <c r="AE24" i="259"/>
  <c r="AE26" i="259"/>
  <c r="AE25" i="259"/>
  <c r="AJ24" i="259"/>
  <c r="AC91" i="258"/>
  <c r="AK91" i="258"/>
  <c r="AD80" i="258"/>
  <c r="AE78" i="258"/>
  <c r="AE79" i="258"/>
  <c r="AE80" i="258"/>
  <c r="AF81" i="258"/>
  <c r="AJ80" i="258"/>
  <c r="AF67" i="258"/>
  <c r="AD70" i="258"/>
  <c r="AD67" i="258"/>
  <c r="AD68" i="258"/>
  <c r="AE67" i="258"/>
  <c r="AD69" i="258"/>
  <c r="AL90" i="257"/>
  <c r="AW90" i="257" s="1"/>
  <c r="AC90" i="257"/>
  <c r="AD90" i="256"/>
  <c r="AE90" i="256"/>
  <c r="AJ36" i="256"/>
  <c r="AF36" i="256"/>
  <c r="AE35" i="256"/>
  <c r="AD36" i="256"/>
  <c r="AF37" i="256"/>
  <c r="AJ24" i="256"/>
  <c r="AE26" i="256"/>
  <c r="AD24" i="256"/>
  <c r="AF24" i="256"/>
  <c r="AE25" i="256"/>
  <c r="AC91" i="255"/>
  <c r="AK91" i="255"/>
  <c r="AF80" i="255"/>
  <c r="AE78" i="255"/>
  <c r="AD80" i="255"/>
  <c r="AE80" i="255"/>
  <c r="AC47" i="255"/>
  <c r="AK47" i="255"/>
  <c r="AK25" i="255"/>
  <c r="AC25" i="255"/>
  <c r="AE12" i="255"/>
  <c r="AF14" i="255"/>
  <c r="AD14" i="255"/>
  <c r="AE14" i="255"/>
  <c r="AL90" i="254"/>
  <c r="AW90" i="254" s="1"/>
  <c r="AC90" i="254"/>
  <c r="AC79" i="254"/>
  <c r="AD67" i="254"/>
  <c r="AE67" i="254"/>
  <c r="AJ67" i="254"/>
  <c r="AD70" i="254"/>
  <c r="AL36" i="254"/>
  <c r="AW36" i="254" s="1"/>
  <c r="AC36" i="254"/>
  <c r="AL80" i="253"/>
  <c r="AW80" i="253" s="1"/>
  <c r="AC80" i="253"/>
  <c r="AF69" i="253"/>
  <c r="AD69" i="253"/>
  <c r="AK57" i="253"/>
  <c r="AC57" i="253"/>
  <c r="AK35" i="253"/>
  <c r="AC35" i="253"/>
  <c r="AL90" i="252"/>
  <c r="AW90" i="252" s="1"/>
  <c r="AC90" i="252"/>
  <c r="AJ69" i="252"/>
  <c r="AE68" i="252"/>
  <c r="AF69" i="252"/>
  <c r="AG12" i="283"/>
  <c r="AU23" i="286"/>
  <c r="AG23" i="286"/>
  <c r="AD91" i="259"/>
  <c r="AE89" i="259"/>
  <c r="AE91" i="259"/>
  <c r="AJ91" i="259"/>
  <c r="AL26" i="259"/>
  <c r="AW26" i="259" s="1"/>
  <c r="AC26" i="259"/>
  <c r="AF90" i="258"/>
  <c r="AE92" i="258"/>
  <c r="AF89" i="258"/>
  <c r="AJ92" i="258"/>
  <c r="AF92" i="258"/>
  <c r="AK58" i="258"/>
  <c r="AC58" i="258"/>
  <c r="AD48" i="257"/>
  <c r="AJ45" i="257"/>
  <c r="AD47" i="257"/>
  <c r="AF45" i="257"/>
  <c r="AD26" i="257"/>
  <c r="AE26" i="257"/>
  <c r="AJ92" i="256"/>
  <c r="AF92" i="256"/>
  <c r="AF91" i="256"/>
  <c r="AW47" i="295"/>
  <c r="AM47" i="295"/>
  <c r="AG47" i="295" s="1"/>
  <c r="BP97" i="295"/>
  <c r="BX86" i="295" s="1"/>
  <c r="AW37" i="290"/>
  <c r="AM37" i="290"/>
  <c r="AG37" i="290" s="1"/>
  <c r="AW92" i="292"/>
  <c r="AM92" i="292"/>
  <c r="AG92" i="292" s="1"/>
  <c r="AV12" i="294"/>
  <c r="AM12" i="294"/>
  <c r="AG12" i="294" s="1"/>
  <c r="AW25" i="295"/>
  <c r="AM25" i="295"/>
  <c r="AG25" i="295" s="1"/>
  <c r="AJ24" i="254"/>
  <c r="AF24" i="254"/>
  <c r="AE24" i="254"/>
  <c r="BP95" i="256"/>
  <c r="AE56" i="252"/>
  <c r="AF58" i="252"/>
  <c r="AD58" i="252"/>
  <c r="AF81" i="255"/>
  <c r="AE81" i="255"/>
  <c r="AF79" i="255"/>
  <c r="AD81" i="255"/>
  <c r="AD58" i="255"/>
  <c r="AJ58" i="255"/>
  <c r="AE57" i="255"/>
  <c r="AF59" i="255"/>
  <c r="AE58" i="255"/>
  <c r="AF45" i="255"/>
  <c r="AE45" i="255"/>
  <c r="AD46" i="255"/>
  <c r="AD45" i="255"/>
  <c r="AF24" i="255"/>
  <c r="AJ26" i="255"/>
  <c r="AF25" i="255"/>
  <c r="AF26" i="255"/>
  <c r="AF23" i="255"/>
  <c r="AD26" i="255"/>
  <c r="AD36" i="251"/>
  <c r="AF37" i="251"/>
  <c r="AE34" i="251"/>
  <c r="AJ36" i="251"/>
  <c r="AE69" i="259"/>
  <c r="AF69" i="259"/>
  <c r="AE67" i="259"/>
  <c r="AJ69" i="259"/>
  <c r="AE68" i="259"/>
  <c r="AF70" i="259"/>
  <c r="AF90" i="259"/>
  <c r="AE90" i="259"/>
  <c r="AE92" i="259"/>
  <c r="AD90" i="259"/>
  <c r="AJ78" i="259"/>
  <c r="AD79" i="259"/>
  <c r="AD78" i="259"/>
  <c r="AD81" i="259"/>
  <c r="AF78" i="259"/>
  <c r="AD80" i="259"/>
  <c r="AJ56" i="259"/>
  <c r="AD59" i="259"/>
  <c r="AD57" i="259"/>
  <c r="AD58" i="259"/>
  <c r="AF56" i="259"/>
  <c r="AD56" i="259"/>
  <c r="AL34" i="259"/>
  <c r="AW34" i="259" s="1"/>
  <c r="AC34" i="259"/>
  <c r="AL15" i="259"/>
  <c r="AW15" i="259" s="1"/>
  <c r="AC15" i="259"/>
  <c r="AC92" i="258"/>
  <c r="AK92" i="258"/>
  <c r="AL78" i="258"/>
  <c r="AW78" i="258" s="1"/>
  <c r="AC78" i="258"/>
  <c r="AL56" i="258"/>
  <c r="AW56" i="258" s="1"/>
  <c r="AC56" i="258"/>
  <c r="AF37" i="258"/>
  <c r="AE37" i="258"/>
  <c r="AD37" i="258"/>
  <c r="AF35" i="258"/>
  <c r="AM23" i="258"/>
  <c r="AV23" i="258"/>
  <c r="AD12" i="258"/>
  <c r="AD14" i="258"/>
  <c r="AD15" i="258"/>
  <c r="AE12" i="258"/>
  <c r="AJ12" i="258"/>
  <c r="AD13" i="258"/>
  <c r="AF79" i="257"/>
  <c r="AD81" i="257"/>
  <c r="AF78" i="257"/>
  <c r="AE81" i="257"/>
  <c r="AF80" i="257"/>
  <c r="AF70" i="257"/>
  <c r="AF68" i="257"/>
  <c r="AD70" i="257"/>
  <c r="AK89" i="256"/>
  <c r="AC89" i="256"/>
  <c r="AE78" i="256"/>
  <c r="AD80" i="256"/>
  <c r="AJ78" i="256"/>
  <c r="AJ47" i="256"/>
  <c r="AE46" i="256"/>
  <c r="AE45" i="256"/>
  <c r="AF47" i="256"/>
  <c r="AD47" i="256"/>
  <c r="AL25" i="256"/>
  <c r="AW25" i="256" s="1"/>
  <c r="AC25" i="256"/>
  <c r="AL13" i="256"/>
  <c r="AW13" i="256" s="1"/>
  <c r="AC13" i="256"/>
  <c r="AK90" i="255"/>
  <c r="AC90" i="255"/>
  <c r="AL91" i="254"/>
  <c r="AW91" i="254" s="1"/>
  <c r="AC91" i="254"/>
  <c r="AF48" i="254"/>
  <c r="AJ47" i="254"/>
  <c r="AD47" i="254"/>
  <c r="AE45" i="254"/>
  <c r="AF47" i="254"/>
  <c r="AE46" i="254"/>
  <c r="AL25" i="254"/>
  <c r="AW25" i="254" s="1"/>
  <c r="AC25" i="254"/>
  <c r="AL13" i="254"/>
  <c r="AW13" i="254" s="1"/>
  <c r="AC13" i="254"/>
  <c r="AK67" i="253"/>
  <c r="AC67" i="253"/>
  <c r="AJ13" i="253"/>
  <c r="AD12" i="253"/>
  <c r="AF13" i="253"/>
  <c r="AE15" i="253"/>
  <c r="AE14" i="253"/>
  <c r="AK67" i="252"/>
  <c r="AC67" i="252"/>
  <c r="AF45" i="252"/>
  <c r="AJ48" i="252"/>
  <c r="AF46" i="252"/>
  <c r="AF48" i="252"/>
  <c r="AK15" i="252"/>
  <c r="AC15" i="252"/>
  <c r="BP97" i="277"/>
  <c r="BX86" i="277" s="1"/>
  <c r="BP97" i="269"/>
  <c r="BX86" i="269" s="1"/>
  <c r="BP97" i="265"/>
  <c r="BX86" i="265" s="1"/>
  <c r="BP97" i="262"/>
  <c r="BX86" i="262" s="1"/>
  <c r="BP40" i="255"/>
  <c r="AM58" i="297"/>
  <c r="AG58" i="297" s="1"/>
  <c r="BP97" i="291"/>
  <c r="BX86" i="291" s="1"/>
  <c r="BP62" i="257"/>
  <c r="BP84" i="253"/>
  <c r="BP95" i="255"/>
  <c r="AG13" i="290"/>
  <c r="AG13" i="297"/>
  <c r="AG14" i="295"/>
  <c r="BP97" i="270"/>
  <c r="BX86" i="270" s="1"/>
  <c r="BP97" i="293"/>
  <c r="BX86" i="293" s="1"/>
  <c r="BP51" i="254"/>
  <c r="AC24" i="251"/>
  <c r="AD58" i="256"/>
  <c r="BP40" i="252"/>
  <c r="BP73" i="257"/>
  <c r="BP84" i="254"/>
  <c r="AG35" i="283"/>
  <c r="AM67" i="290"/>
  <c r="AG67" i="290" s="1"/>
  <c r="AU58" i="295"/>
  <c r="AG14" i="294"/>
  <c r="AG70" i="296"/>
  <c r="AU23" i="299"/>
  <c r="AG68" i="299"/>
  <c r="AM24" i="290"/>
  <c r="AG24" i="290" s="1"/>
  <c r="AM26" i="291"/>
  <c r="AG26" i="291" s="1"/>
  <c r="AM79" i="291"/>
  <c r="AG79" i="291" s="1"/>
  <c r="AG56" i="294"/>
  <c r="BP97" i="268"/>
  <c r="BX86" i="268" s="1"/>
  <c r="BP62" i="254"/>
  <c r="AG35" i="281"/>
  <c r="AF58" i="256"/>
  <c r="AF59" i="256"/>
  <c r="AD92" i="259"/>
  <c r="BP18" i="253"/>
  <c r="BP40" i="256"/>
  <c r="BP40" i="257"/>
  <c r="BP40" i="253"/>
  <c r="AG47" i="275"/>
  <c r="AG15" i="287"/>
  <c r="AG90" i="290"/>
  <c r="AG81" i="296"/>
  <c r="AG37" i="296"/>
  <c r="AM79" i="292"/>
  <c r="AG79" i="292" s="1"/>
  <c r="AM59" i="295"/>
  <c r="AG59" i="295" s="1"/>
  <c r="AG47" i="298"/>
  <c r="BP97" i="282"/>
  <c r="BX86" i="282" s="1"/>
  <c r="AT48" i="251"/>
  <c r="AQ44" i="251"/>
  <c r="BP97" i="288"/>
  <c r="BX86" i="288" s="1"/>
  <c r="BP97" i="271"/>
  <c r="BX86" i="271" s="1"/>
  <c r="BP73" i="255"/>
  <c r="BP95" i="252"/>
  <c r="BP84" i="255"/>
  <c r="BP84" i="251"/>
  <c r="BP73" i="251"/>
  <c r="BP62" i="258"/>
  <c r="BP62" i="253"/>
  <c r="BP51" i="256"/>
  <c r="AE58" i="252"/>
  <c r="AE59" i="252"/>
  <c r="AF57" i="252"/>
  <c r="AE57" i="252"/>
  <c r="AD56" i="252"/>
  <c r="AD57" i="252"/>
  <c r="BP51" i="252"/>
  <c r="AP55" i="251"/>
  <c r="AT58" i="251"/>
  <c r="AK90" i="251"/>
  <c r="AT69" i="251"/>
  <c r="AP66" i="251"/>
  <c r="AO88" i="251"/>
  <c r="AT90" i="251"/>
  <c r="BP51" i="258"/>
  <c r="AT25" i="251"/>
  <c r="AP22" i="251"/>
  <c r="BP40" i="251"/>
  <c r="AQ47" i="290"/>
  <c r="AQ45" i="290"/>
  <c r="AH48" i="290"/>
  <c r="AQ46" i="290"/>
  <c r="AO48" i="290"/>
  <c r="AO45" i="290"/>
  <c r="AO47" i="290"/>
  <c r="AH46" i="290"/>
  <c r="AO48" i="291"/>
  <c r="AO45" i="291"/>
  <c r="AO47" i="291"/>
  <c r="AH46" i="291"/>
  <c r="AQ47" i="291"/>
  <c r="AQ45" i="291"/>
  <c r="AH48" i="291"/>
  <c r="AQ46" i="291"/>
  <c r="AO48" i="293"/>
  <c r="AO47" i="293"/>
  <c r="AH46" i="293"/>
  <c r="AQ47" i="293"/>
  <c r="AH48" i="293"/>
  <c r="AQ46" i="293"/>
  <c r="AG28" i="297"/>
  <c r="AN26" i="297"/>
  <c r="AN25" i="297"/>
  <c r="AN24" i="297"/>
  <c r="AH23" i="297"/>
  <c r="AO26" i="297"/>
  <c r="AO25" i="297"/>
  <c r="AH24" i="297"/>
  <c r="AO23" i="297"/>
  <c r="AO69" i="297"/>
  <c r="AO67" i="297"/>
  <c r="AO71" i="297" s="1"/>
  <c r="AR68" i="297" s="1"/>
  <c r="AO70" i="297"/>
  <c r="AH68" i="297"/>
  <c r="AQ80" i="297"/>
  <c r="AQ79" i="297"/>
  <c r="AH81" i="297"/>
  <c r="AQ78" i="297"/>
  <c r="AN91" i="297"/>
  <c r="AG94" i="297"/>
  <c r="AN92" i="297"/>
  <c r="AN90" i="297"/>
  <c r="AH89" i="297"/>
  <c r="AO15" i="298"/>
  <c r="AO14" i="298"/>
  <c r="AH13" i="298"/>
  <c r="AO12" i="298"/>
  <c r="AG28" i="298"/>
  <c r="AN26" i="298"/>
  <c r="AN25" i="298"/>
  <c r="AN24" i="298"/>
  <c r="AH23" i="298"/>
  <c r="AO59" i="299"/>
  <c r="AO56" i="299"/>
  <c r="AO58" i="299"/>
  <c r="AH57" i="299"/>
  <c r="AQ80" i="299"/>
  <c r="AQ79" i="299"/>
  <c r="AH81" i="299"/>
  <c r="AQ78" i="299"/>
  <c r="AG28" i="290"/>
  <c r="AN26" i="290"/>
  <c r="AN25" i="290"/>
  <c r="AH23" i="290"/>
  <c r="AN24" i="290"/>
  <c r="AG50" i="290"/>
  <c r="AN47" i="290"/>
  <c r="AH45" i="290"/>
  <c r="AN46" i="290"/>
  <c r="AN48" i="290"/>
  <c r="AP68" i="290"/>
  <c r="AP67" i="290"/>
  <c r="AO26" i="291"/>
  <c r="AO25" i="291"/>
  <c r="AH24" i="291"/>
  <c r="AO23" i="291"/>
  <c r="AQ91" i="290"/>
  <c r="AH92" i="290"/>
  <c r="AQ89" i="290"/>
  <c r="AQ90" i="290"/>
  <c r="AQ12" i="291"/>
  <c r="AH15" i="291"/>
  <c r="AQ14" i="291"/>
  <c r="AQ13" i="291"/>
  <c r="AH15" i="292"/>
  <c r="AQ14" i="292"/>
  <c r="AQ13" i="292"/>
  <c r="AQ12" i="292"/>
  <c r="AQ24" i="292"/>
  <c r="AQ23" i="292"/>
  <c r="AH26" i="292"/>
  <c r="AQ25" i="292"/>
  <c r="AO37" i="292"/>
  <c r="AO36" i="292"/>
  <c r="AH35" i="292"/>
  <c r="AO34" i="292"/>
  <c r="AP35" i="292"/>
  <c r="AP34" i="292"/>
  <c r="AP38" i="292" s="1"/>
  <c r="AR36" i="292" s="1"/>
  <c r="AP37" i="292"/>
  <c r="AH36" i="292"/>
  <c r="AN48" i="292"/>
  <c r="AN46" i="292"/>
  <c r="AG50" i="292"/>
  <c r="AN47" i="292"/>
  <c r="AH45" i="292"/>
  <c r="AP48" i="292"/>
  <c r="AP45" i="292"/>
  <c r="AH47" i="292"/>
  <c r="AP46" i="292"/>
  <c r="AO26" i="293"/>
  <c r="AO25" i="293"/>
  <c r="AH24" i="293"/>
  <c r="AO23" i="293"/>
  <c r="AP70" i="293"/>
  <c r="AP68" i="293"/>
  <c r="AH69" i="293"/>
  <c r="AP67" i="293"/>
  <c r="AG83" i="293"/>
  <c r="AN80" i="293"/>
  <c r="AN79" i="293"/>
  <c r="AN82" i="293" s="1"/>
  <c r="AR78" i="293" s="1"/>
  <c r="AN81" i="293"/>
  <c r="AH78" i="293"/>
  <c r="AO92" i="293"/>
  <c r="AO91" i="293"/>
  <c r="AH90" i="293"/>
  <c r="AO89" i="293"/>
  <c r="AQ91" i="293"/>
  <c r="AH92" i="293"/>
  <c r="AQ90" i="293"/>
  <c r="AQ89" i="293"/>
  <c r="AQ93" i="293" s="1"/>
  <c r="AR92" i="293" s="1"/>
  <c r="AG17" i="294"/>
  <c r="AN15" i="294"/>
  <c r="AN14" i="294"/>
  <c r="AN13" i="294"/>
  <c r="AH12" i="294"/>
  <c r="AG39" i="294"/>
  <c r="AN37" i="294"/>
  <c r="AN36" i="294"/>
  <c r="AN35" i="294"/>
  <c r="AH34" i="294"/>
  <c r="AH37" i="294"/>
  <c r="AQ36" i="294"/>
  <c r="AQ35" i="294"/>
  <c r="AQ34" i="294"/>
  <c r="AO48" i="295"/>
  <c r="AO45" i="295"/>
  <c r="AO49" i="295" s="1"/>
  <c r="AR46" i="295" s="1"/>
  <c r="AO47" i="295"/>
  <c r="AH46" i="295"/>
  <c r="AQ47" i="295"/>
  <c r="AQ45" i="295"/>
  <c r="AH48" i="295"/>
  <c r="AQ46" i="295"/>
  <c r="AO69" i="295"/>
  <c r="AO67" i="295"/>
  <c r="AO71" i="295" s="1"/>
  <c r="AR68" i="295" s="1"/>
  <c r="AO70" i="295"/>
  <c r="AH68" i="295"/>
  <c r="AO69" i="293"/>
  <c r="AO67" i="293"/>
  <c r="AO71" i="293" s="1"/>
  <c r="AR68" i="293" s="1"/>
  <c r="AO70" i="293"/>
  <c r="AH68" i="293"/>
  <c r="AP13" i="294"/>
  <c r="AP12" i="294"/>
  <c r="AP16" i="294" s="1"/>
  <c r="AR14" i="294" s="1"/>
  <c r="AP15" i="294"/>
  <c r="AH14" i="294"/>
  <c r="AP26" i="294"/>
  <c r="AH25" i="294"/>
  <c r="AP24" i="294"/>
  <c r="AP23" i="294"/>
  <c r="AP27" i="294" s="1"/>
  <c r="AR25" i="294" s="1"/>
  <c r="AO37" i="294"/>
  <c r="AO36" i="294"/>
  <c r="AH35" i="294"/>
  <c r="AO34" i="294"/>
  <c r="AP35" i="294"/>
  <c r="AP34" i="294"/>
  <c r="AP38" i="294" s="1"/>
  <c r="AR36" i="294" s="1"/>
  <c r="AP37" i="294"/>
  <c r="AH36" i="294"/>
  <c r="AN48" i="294"/>
  <c r="AN46" i="294"/>
  <c r="AG50" i="294"/>
  <c r="AN47" i="294"/>
  <c r="AH45" i="294"/>
  <c r="AP48" i="294"/>
  <c r="AP45" i="294"/>
  <c r="AH47" i="294"/>
  <c r="AP46" i="294"/>
  <c r="AO59" i="294"/>
  <c r="AO56" i="294"/>
  <c r="AO58" i="294"/>
  <c r="AH57" i="294"/>
  <c r="AQ58" i="294"/>
  <c r="AQ56" i="294"/>
  <c r="AH59" i="294"/>
  <c r="AQ57" i="294"/>
  <c r="AQ69" i="294"/>
  <c r="AQ68" i="294"/>
  <c r="AH70" i="294"/>
  <c r="AQ67" i="294"/>
  <c r="AO80" i="294"/>
  <c r="AO78" i="294"/>
  <c r="AO81" i="294"/>
  <c r="AH79" i="294"/>
  <c r="AP92" i="294"/>
  <c r="AH91" i="294"/>
  <c r="AP90" i="294"/>
  <c r="AP89" i="294"/>
  <c r="AP92" i="295"/>
  <c r="AH91" i="295"/>
  <c r="AP90" i="295"/>
  <c r="AP89" i="295"/>
  <c r="AO69" i="296"/>
  <c r="AO67" i="296"/>
  <c r="AO70" i="296"/>
  <c r="AH68" i="296"/>
  <c r="AQ80" i="296"/>
  <c r="AQ79" i="296"/>
  <c r="AH81" i="296"/>
  <c r="AQ78" i="296"/>
  <c r="AO80" i="295"/>
  <c r="AO81" i="295"/>
  <c r="AH79" i="295"/>
  <c r="AO78" i="295"/>
  <c r="AO48" i="296"/>
  <c r="AO45" i="296"/>
  <c r="AO47" i="296"/>
  <c r="AH46" i="296"/>
  <c r="AQ47" i="296"/>
  <c r="AQ45" i="296"/>
  <c r="AH48" i="296"/>
  <c r="AQ46" i="296"/>
  <c r="AG61" i="296"/>
  <c r="AN59" i="296"/>
  <c r="AN57" i="296"/>
  <c r="AN60" i="296" s="1"/>
  <c r="AR56" i="296" s="1"/>
  <c r="AN58" i="296"/>
  <c r="AH56" i="296"/>
  <c r="AP59" i="296"/>
  <c r="AP56" i="296"/>
  <c r="AH58" i="296"/>
  <c r="AP57" i="296"/>
  <c r="AP70" i="296"/>
  <c r="AP68" i="296"/>
  <c r="AH69" i="296"/>
  <c r="AP67" i="296"/>
  <c r="AG83" i="296"/>
  <c r="AN80" i="296"/>
  <c r="AN79" i="296"/>
  <c r="AN81" i="296"/>
  <c r="AH78" i="296"/>
  <c r="AQ69" i="298"/>
  <c r="AQ68" i="298"/>
  <c r="AH70" i="298"/>
  <c r="AQ67" i="298"/>
  <c r="AO80" i="298"/>
  <c r="AO78" i="298"/>
  <c r="AO81" i="298"/>
  <c r="AH79" i="298"/>
  <c r="AP92" i="298"/>
  <c r="AH91" i="298"/>
  <c r="AP90" i="298"/>
  <c r="AP89" i="298"/>
  <c r="AO26" i="299"/>
  <c r="AO25" i="299"/>
  <c r="AH24" i="299"/>
  <c r="AO23" i="299"/>
  <c r="AQ69" i="299"/>
  <c r="AQ68" i="299"/>
  <c r="AH70" i="299"/>
  <c r="AQ67" i="299"/>
  <c r="AG28" i="291"/>
  <c r="AN26" i="291"/>
  <c r="AN25" i="291"/>
  <c r="AN24" i="291"/>
  <c r="AH23" i="291"/>
  <c r="AN15" i="290"/>
  <c r="AN13" i="290"/>
  <c r="AO12" i="290"/>
  <c r="AO15" i="290"/>
  <c r="AO34" i="290"/>
  <c r="AO37" i="290"/>
  <c r="AN69" i="290"/>
  <c r="AN68" i="290"/>
  <c r="AH59" i="290"/>
  <c r="AQ57" i="290"/>
  <c r="AQ58" i="290"/>
  <c r="AQ56" i="290"/>
  <c r="AN91" i="290"/>
  <c r="AN90" i="290"/>
  <c r="AH89" i="290"/>
  <c r="AG94" i="290"/>
  <c r="AN92" i="290"/>
  <c r="AG17" i="291"/>
  <c r="AN15" i="291"/>
  <c r="AN14" i="291"/>
  <c r="AN13" i="291"/>
  <c r="AH12" i="291"/>
  <c r="AV14" i="290"/>
  <c r="AM14" i="290"/>
  <c r="AV36" i="290"/>
  <c r="AM36" i="290"/>
  <c r="AP59" i="290"/>
  <c r="AP56" i="290"/>
  <c r="AH58" i="290"/>
  <c r="AP57" i="290"/>
  <c r="AU70" i="290"/>
  <c r="AV80" i="290"/>
  <c r="AM80" i="290"/>
  <c r="AP59" i="291"/>
  <c r="AP56" i="291"/>
  <c r="AH58" i="291"/>
  <c r="AP57" i="291"/>
  <c r="AP70" i="291"/>
  <c r="AP68" i="291"/>
  <c r="AH69" i="291"/>
  <c r="AP67" i="291"/>
  <c r="AO69" i="291"/>
  <c r="AO67" i="291"/>
  <c r="AO70" i="291"/>
  <c r="AH68" i="291"/>
  <c r="AN91" i="291"/>
  <c r="AG94" i="291"/>
  <c r="AN92" i="291"/>
  <c r="AN90" i="291"/>
  <c r="AH89" i="291"/>
  <c r="AO15" i="292"/>
  <c r="AO14" i="292"/>
  <c r="AH13" i="292"/>
  <c r="AO12" i="292"/>
  <c r="AP13" i="292"/>
  <c r="AP12" i="292"/>
  <c r="AP15" i="292"/>
  <c r="AH14" i="292"/>
  <c r="AP26" i="292"/>
  <c r="AH25" i="292"/>
  <c r="AP24" i="292"/>
  <c r="AP23" i="292"/>
  <c r="AG39" i="292"/>
  <c r="AN37" i="292"/>
  <c r="AN36" i="292"/>
  <c r="AN35" i="292"/>
  <c r="AH34" i="292"/>
  <c r="AH37" i="292"/>
  <c r="AQ36" i="292"/>
  <c r="AQ35" i="292"/>
  <c r="AQ34" i="292"/>
  <c r="AO59" i="292"/>
  <c r="AO56" i="292"/>
  <c r="AO58" i="292"/>
  <c r="AH57" i="292"/>
  <c r="AG72" i="292"/>
  <c r="AN69" i="292"/>
  <c r="AN68" i="292"/>
  <c r="AN70" i="292"/>
  <c r="AH67" i="292"/>
  <c r="AP81" i="292"/>
  <c r="AP79" i="292"/>
  <c r="AH80" i="292"/>
  <c r="AP78" i="292"/>
  <c r="AG28" i="293"/>
  <c r="AN26" i="293"/>
  <c r="AN25" i="293"/>
  <c r="AN24" i="293"/>
  <c r="AH23" i="293"/>
  <c r="AQ80" i="291"/>
  <c r="AQ79" i="291"/>
  <c r="AH81" i="291"/>
  <c r="AQ78" i="291"/>
  <c r="AG83" i="291"/>
  <c r="AN80" i="291"/>
  <c r="AN79" i="291"/>
  <c r="AN81" i="291"/>
  <c r="AH78" i="291"/>
  <c r="AO92" i="291"/>
  <c r="AO91" i="291"/>
  <c r="AH90" i="291"/>
  <c r="AO89" i="291"/>
  <c r="AQ91" i="291"/>
  <c r="AH92" i="291"/>
  <c r="AQ90" i="291"/>
  <c r="AQ89" i="291"/>
  <c r="AG17" i="292"/>
  <c r="AN15" i="292"/>
  <c r="AN14" i="292"/>
  <c r="AN13" i="292"/>
  <c r="AH12" i="292"/>
  <c r="AQ58" i="292"/>
  <c r="AQ56" i="292"/>
  <c r="AH59" i="292"/>
  <c r="AQ57" i="292"/>
  <c r="AQ69" i="292"/>
  <c r="AQ68" i="292"/>
  <c r="AH70" i="292"/>
  <c r="AQ67" i="292"/>
  <c r="AO80" i="292"/>
  <c r="AO78" i="292"/>
  <c r="AO81" i="292"/>
  <c r="AH79" i="292"/>
  <c r="AP92" i="292"/>
  <c r="AH91" i="292"/>
  <c r="AP90" i="292"/>
  <c r="AP89" i="292"/>
  <c r="AG61" i="293"/>
  <c r="AN59" i="293"/>
  <c r="AN57" i="293"/>
  <c r="AN58" i="293"/>
  <c r="AH56" i="293"/>
  <c r="AP59" i="293"/>
  <c r="AP56" i="293"/>
  <c r="AH58" i="293"/>
  <c r="AP57" i="293"/>
  <c r="AH15" i="294"/>
  <c r="AQ14" i="294"/>
  <c r="AQ13" i="294"/>
  <c r="AQ12" i="294"/>
  <c r="AQ24" i="294"/>
  <c r="AQ23" i="294"/>
  <c r="AH26" i="294"/>
  <c r="AQ25" i="294"/>
  <c r="AG72" i="294"/>
  <c r="AN69" i="294"/>
  <c r="AN68" i="294"/>
  <c r="AN70" i="294"/>
  <c r="AH67" i="294"/>
  <c r="AP81" i="294"/>
  <c r="AP79" i="294"/>
  <c r="AH80" i="294"/>
  <c r="AP78" i="294"/>
  <c r="AG28" i="295"/>
  <c r="AN26" i="295"/>
  <c r="AN25" i="295"/>
  <c r="AN24" i="295"/>
  <c r="AH23" i="295"/>
  <c r="AG61" i="295"/>
  <c r="AN59" i="295"/>
  <c r="AN57" i="295"/>
  <c r="AN58" i="295"/>
  <c r="AH56" i="295"/>
  <c r="AP59" i="295"/>
  <c r="AP56" i="295"/>
  <c r="AH58" i="295"/>
  <c r="AP57" i="295"/>
  <c r="AQ80" i="293"/>
  <c r="AQ79" i="293"/>
  <c r="AH81" i="293"/>
  <c r="AQ78" i="293"/>
  <c r="AN91" i="293"/>
  <c r="AG94" i="293"/>
  <c r="AN92" i="293"/>
  <c r="AN90" i="293"/>
  <c r="AH89" i="293"/>
  <c r="AO15" i="294"/>
  <c r="AO14" i="294"/>
  <c r="AH13" i="294"/>
  <c r="AO12" i="294"/>
  <c r="AO26" i="295"/>
  <c r="AO25" i="295"/>
  <c r="AH24" i="295"/>
  <c r="AO23" i="295"/>
  <c r="AP70" i="295"/>
  <c r="AP68" i="295"/>
  <c r="AH69" i="295"/>
  <c r="AP67" i="295"/>
  <c r="AO26" i="296"/>
  <c r="AO25" i="296"/>
  <c r="AH24" i="296"/>
  <c r="AO23" i="296"/>
  <c r="AP81" i="295"/>
  <c r="AP79" i="295"/>
  <c r="AH80" i="295"/>
  <c r="AP78" i="295"/>
  <c r="AG28" i="296"/>
  <c r="AN26" i="296"/>
  <c r="AN25" i="296"/>
  <c r="AN24" i="296"/>
  <c r="AH23" i="296"/>
  <c r="AH15" i="297"/>
  <c r="AQ14" i="297"/>
  <c r="AQ13" i="297"/>
  <c r="AQ12" i="297"/>
  <c r="AH26" i="297"/>
  <c r="AQ25" i="297"/>
  <c r="AQ24" i="297"/>
  <c r="AQ23" i="297"/>
  <c r="AH92" i="296"/>
  <c r="AQ90" i="296"/>
  <c r="AQ91" i="296"/>
  <c r="AQ89" i="296"/>
  <c r="AH13" i="297"/>
  <c r="AO12" i="297"/>
  <c r="AO15" i="297"/>
  <c r="AO14" i="297"/>
  <c r="AP15" i="297"/>
  <c r="AH14" i="297"/>
  <c r="AP13" i="297"/>
  <c r="AP12" i="297"/>
  <c r="AP26" i="297"/>
  <c r="AH25" i="297"/>
  <c r="AP24" i="297"/>
  <c r="AP23" i="297"/>
  <c r="AH35" i="297"/>
  <c r="AO34" i="297"/>
  <c r="AO37" i="297"/>
  <c r="AO36" i="297"/>
  <c r="AP37" i="297"/>
  <c r="AH36" i="297"/>
  <c r="AP35" i="297"/>
  <c r="AP34" i="297"/>
  <c r="AG50" i="297"/>
  <c r="AN47" i="297"/>
  <c r="AH45" i="297"/>
  <c r="AN48" i="297"/>
  <c r="AN46" i="297"/>
  <c r="AH47" i="297"/>
  <c r="AP46" i="297"/>
  <c r="AP48" i="297"/>
  <c r="AP45" i="297"/>
  <c r="AO58" i="297"/>
  <c r="AH57" i="297"/>
  <c r="AO59" i="297"/>
  <c r="AO56" i="297"/>
  <c r="AH59" i="297"/>
  <c r="AQ57" i="297"/>
  <c r="AQ58" i="297"/>
  <c r="AQ56" i="297"/>
  <c r="AH70" i="297"/>
  <c r="AQ67" i="297"/>
  <c r="AQ69" i="297"/>
  <c r="AQ68" i="297"/>
  <c r="AO81" i="297"/>
  <c r="AH79" i="297"/>
  <c r="AO80" i="297"/>
  <c r="AO78" i="297"/>
  <c r="AH91" i="297"/>
  <c r="AP90" i="297"/>
  <c r="AP89" i="297"/>
  <c r="AP92" i="297"/>
  <c r="AP15" i="298"/>
  <c r="AH14" i="298"/>
  <c r="AP13" i="298"/>
  <c r="AP12" i="298"/>
  <c r="AH26" i="298"/>
  <c r="AQ25" i="298"/>
  <c r="AQ24" i="298"/>
  <c r="AQ23" i="298"/>
  <c r="AH15" i="298"/>
  <c r="AQ14" i="298"/>
  <c r="AQ13" i="298"/>
  <c r="AQ12" i="298"/>
  <c r="AO58" i="298"/>
  <c r="AH57" i="298"/>
  <c r="AO59" i="298"/>
  <c r="AO56" i="298"/>
  <c r="AH59" i="298"/>
  <c r="AQ57" i="298"/>
  <c r="AQ58" i="298"/>
  <c r="AQ56" i="298"/>
  <c r="AG72" i="298"/>
  <c r="AN69" i="298"/>
  <c r="AN68" i="298"/>
  <c r="AN70" i="298"/>
  <c r="AH67" i="298"/>
  <c r="AP81" i="298"/>
  <c r="AP79" i="298"/>
  <c r="AH80" i="298"/>
  <c r="AP78" i="298"/>
  <c r="AG28" i="299"/>
  <c r="AN26" i="299"/>
  <c r="AN25" i="299"/>
  <c r="AN24" i="299"/>
  <c r="AH23" i="299"/>
  <c r="AG39" i="299"/>
  <c r="AN37" i="299"/>
  <c r="AN36" i="299"/>
  <c r="AN35" i="299"/>
  <c r="AH34" i="299"/>
  <c r="AH37" i="299"/>
  <c r="AQ36" i="299"/>
  <c r="AQ35" i="299"/>
  <c r="AQ34" i="299"/>
  <c r="AG72" i="299"/>
  <c r="AN69" i="299"/>
  <c r="AN68" i="299"/>
  <c r="AN70" i="299"/>
  <c r="AH67" i="299"/>
  <c r="AO70" i="299"/>
  <c r="AH68" i="299"/>
  <c r="AO69" i="299"/>
  <c r="AO67" i="299"/>
  <c r="AP70" i="299"/>
  <c r="AH69" i="299"/>
  <c r="AP67" i="299"/>
  <c r="AP68" i="299"/>
  <c r="AO81" i="299"/>
  <c r="AH79" i="299"/>
  <c r="AO80" i="299"/>
  <c r="AO78" i="299"/>
  <c r="AQ13" i="290"/>
  <c r="AQ12" i="290"/>
  <c r="AP26" i="290"/>
  <c r="AH25" i="290"/>
  <c r="AP24" i="290"/>
  <c r="AP23" i="290"/>
  <c r="AQ35" i="290"/>
  <c r="AQ34" i="290"/>
  <c r="AU14" i="290"/>
  <c r="AG14" i="290"/>
  <c r="AH15" i="290" s="1"/>
  <c r="AU36" i="290"/>
  <c r="AG36" i="290"/>
  <c r="AH37" i="290" s="1"/>
  <c r="AV70" i="290"/>
  <c r="AM70" i="290"/>
  <c r="AG70" i="290" s="1"/>
  <c r="AU80" i="290"/>
  <c r="AG80" i="290"/>
  <c r="AH81" i="290" s="1"/>
  <c r="AN70" i="291"/>
  <c r="AH67" i="291"/>
  <c r="AG72" i="291"/>
  <c r="AN69" i="291"/>
  <c r="AN68" i="291"/>
  <c r="AH80" i="291"/>
  <c r="AP78" i="291"/>
  <c r="AP81" i="291"/>
  <c r="AP79" i="291"/>
  <c r="AH91" i="291"/>
  <c r="AP90" i="291"/>
  <c r="AP89" i="291"/>
  <c r="AP92" i="291"/>
  <c r="AO26" i="292"/>
  <c r="AO25" i="292"/>
  <c r="AH24" i="292"/>
  <c r="AO23" i="292"/>
  <c r="AO47" i="292"/>
  <c r="AH46" i="292"/>
  <c r="AO48" i="292"/>
  <c r="AO45" i="292"/>
  <c r="AH69" i="292"/>
  <c r="AP67" i="292"/>
  <c r="AP70" i="292"/>
  <c r="AP68" i="292"/>
  <c r="AN81" i="292"/>
  <c r="AH78" i="292"/>
  <c r="AG83" i="292"/>
  <c r="AN80" i="292"/>
  <c r="AN79" i="292"/>
  <c r="AO91" i="292"/>
  <c r="AH90" i="292"/>
  <c r="AO89" i="292"/>
  <c r="AO92" i="292"/>
  <c r="AH92" i="292"/>
  <c r="AQ90" i="292"/>
  <c r="AQ89" i="292"/>
  <c r="AQ91" i="292"/>
  <c r="AN15" i="293"/>
  <c r="AN14" i="293"/>
  <c r="AN13" i="293"/>
  <c r="AH12" i="293"/>
  <c r="AG17" i="293"/>
  <c r="AH15" i="293"/>
  <c r="AQ14" i="293"/>
  <c r="AQ13" i="293"/>
  <c r="AQ12" i="293"/>
  <c r="AH26" i="293"/>
  <c r="AQ25" i="293"/>
  <c r="AQ24" i="293"/>
  <c r="AQ23" i="293"/>
  <c r="AO58" i="290"/>
  <c r="AH57" i="290"/>
  <c r="AO59" i="290"/>
  <c r="AO56" i="290"/>
  <c r="AP26" i="291"/>
  <c r="AH25" i="291"/>
  <c r="AP24" i="291"/>
  <c r="AP23" i="291"/>
  <c r="AH47" i="291"/>
  <c r="AP46" i="291"/>
  <c r="AP48" i="291"/>
  <c r="AP45" i="291"/>
  <c r="AH59" i="291"/>
  <c r="AQ57" i="291"/>
  <c r="AQ58" i="291"/>
  <c r="AQ56" i="291"/>
  <c r="AO81" i="291"/>
  <c r="AH79" i="291"/>
  <c r="AO80" i="291"/>
  <c r="AO78" i="291"/>
  <c r="AH48" i="292"/>
  <c r="AQ46" i="292"/>
  <c r="AQ47" i="292"/>
  <c r="AQ45" i="292"/>
  <c r="AO70" i="292"/>
  <c r="AH68" i="292"/>
  <c r="AO69" i="292"/>
  <c r="AO67" i="292"/>
  <c r="AH81" i="292"/>
  <c r="AQ78" i="292"/>
  <c r="AQ80" i="292"/>
  <c r="AQ79" i="292"/>
  <c r="AG94" i="292"/>
  <c r="AN92" i="292"/>
  <c r="AN90" i="292"/>
  <c r="AH89" i="292"/>
  <c r="AN91" i="292"/>
  <c r="AH13" i="293"/>
  <c r="AO12" i="293"/>
  <c r="AO15" i="293"/>
  <c r="AO14" i="293"/>
  <c r="AN24" i="294"/>
  <c r="AH23" i="294"/>
  <c r="AG28" i="294"/>
  <c r="AN26" i="294"/>
  <c r="AN25" i="294"/>
  <c r="AN58" i="294"/>
  <c r="AH56" i="294"/>
  <c r="AG61" i="294"/>
  <c r="AN59" i="294"/>
  <c r="AN57" i="294"/>
  <c r="AH58" i="294"/>
  <c r="AP57" i="294"/>
  <c r="AP59" i="294"/>
  <c r="AP56" i="294"/>
  <c r="AH69" i="294"/>
  <c r="AP67" i="294"/>
  <c r="AP70" i="294"/>
  <c r="AP68" i="294"/>
  <c r="AN81" i="294"/>
  <c r="AH78" i="294"/>
  <c r="AG83" i="294"/>
  <c r="AN80" i="294"/>
  <c r="AN79" i="294"/>
  <c r="AO91" i="294"/>
  <c r="AH90" i="294"/>
  <c r="AO89" i="294"/>
  <c r="AO92" i="294"/>
  <c r="AH92" i="294"/>
  <c r="AQ90" i="294"/>
  <c r="AQ89" i="294"/>
  <c r="AQ91" i="294"/>
  <c r="AN15" i="295"/>
  <c r="AN14" i="295"/>
  <c r="AN13" i="295"/>
  <c r="AH12" i="295"/>
  <c r="AG17" i="295"/>
  <c r="AH15" i="295"/>
  <c r="AQ14" i="295"/>
  <c r="AQ13" i="295"/>
  <c r="AQ12" i="295"/>
  <c r="AH26" i="295"/>
  <c r="AQ25" i="295"/>
  <c r="AQ24" i="295"/>
  <c r="AQ23" i="295"/>
  <c r="AH59" i="293"/>
  <c r="AQ57" i="293"/>
  <c r="AQ58" i="293"/>
  <c r="AQ56" i="293"/>
  <c r="AH70" i="293"/>
  <c r="AQ67" i="293"/>
  <c r="AQ69" i="293"/>
  <c r="AQ68" i="293"/>
  <c r="AO81" i="293"/>
  <c r="AH79" i="293"/>
  <c r="AO80" i="293"/>
  <c r="AO78" i="293"/>
  <c r="AH91" i="293"/>
  <c r="AP90" i="293"/>
  <c r="AP89" i="293"/>
  <c r="AP92" i="293"/>
  <c r="AP15" i="295"/>
  <c r="AH14" i="295"/>
  <c r="AP13" i="295"/>
  <c r="AP12" i="295"/>
  <c r="AP26" i="295"/>
  <c r="AH25" i="295"/>
  <c r="AP24" i="295"/>
  <c r="AP23" i="295"/>
  <c r="AH35" i="295"/>
  <c r="AO34" i="295"/>
  <c r="AO37" i="295"/>
  <c r="AO36" i="295"/>
  <c r="AP37" i="295"/>
  <c r="AH36" i="295"/>
  <c r="AP35" i="295"/>
  <c r="AP34" i="295"/>
  <c r="AG50" i="295"/>
  <c r="AN47" i="295"/>
  <c r="AH45" i="295"/>
  <c r="AN48" i="295"/>
  <c r="AN46" i="295"/>
  <c r="AH47" i="295"/>
  <c r="AP46" i="295"/>
  <c r="AP48" i="295"/>
  <c r="AP45" i="295"/>
  <c r="AO58" i="295"/>
  <c r="AH57" i="295"/>
  <c r="AO59" i="295"/>
  <c r="AO56" i="295"/>
  <c r="AH59" i="295"/>
  <c r="AQ57" i="295"/>
  <c r="AQ58" i="295"/>
  <c r="AQ56" i="295"/>
  <c r="AN70" i="295"/>
  <c r="AH67" i="295"/>
  <c r="AG72" i="295"/>
  <c r="AN69" i="295"/>
  <c r="AN68" i="295"/>
  <c r="AP15" i="296"/>
  <c r="AH14" i="296"/>
  <c r="AP13" i="296"/>
  <c r="AP12" i="296"/>
  <c r="AP26" i="296"/>
  <c r="AH25" i="296"/>
  <c r="AP24" i="296"/>
  <c r="AP23" i="296"/>
  <c r="AH35" i="296"/>
  <c r="AO34" i="296"/>
  <c r="AO37" i="296"/>
  <c r="AO36" i="296"/>
  <c r="AP37" i="296"/>
  <c r="AH36" i="296"/>
  <c r="AP35" i="296"/>
  <c r="AP34" i="296"/>
  <c r="AG50" i="296"/>
  <c r="AN47" i="296"/>
  <c r="AH45" i="296"/>
  <c r="AN48" i="296"/>
  <c r="AN46" i="296"/>
  <c r="AH47" i="296"/>
  <c r="AP46" i="296"/>
  <c r="AP48" i="296"/>
  <c r="AP45" i="296"/>
  <c r="AO58" i="296"/>
  <c r="AH57" i="296"/>
  <c r="AO59" i="296"/>
  <c r="AO56" i="296"/>
  <c r="AH59" i="296"/>
  <c r="AQ57" i="296"/>
  <c r="AQ58" i="296"/>
  <c r="AQ56" i="296"/>
  <c r="AO91" i="295"/>
  <c r="AH90" i="295"/>
  <c r="AO89" i="295"/>
  <c r="AO92" i="295"/>
  <c r="AH92" i="295"/>
  <c r="AQ90" i="295"/>
  <c r="AQ89" i="295"/>
  <c r="AQ91" i="295"/>
  <c r="AN15" i="296"/>
  <c r="AN14" i="296"/>
  <c r="AN13" i="296"/>
  <c r="AH12" i="296"/>
  <c r="AG17" i="296"/>
  <c r="AH15" i="296"/>
  <c r="AQ14" i="296"/>
  <c r="AQ13" i="296"/>
  <c r="AQ12" i="296"/>
  <c r="AH26" i="296"/>
  <c r="AQ25" i="296"/>
  <c r="AQ24" i="296"/>
  <c r="AQ23" i="296"/>
  <c r="AN15" i="297"/>
  <c r="AN14" i="297"/>
  <c r="AN13" i="297"/>
  <c r="AH12" i="297"/>
  <c r="AG17" i="297"/>
  <c r="AN37" i="297"/>
  <c r="AN36" i="297"/>
  <c r="AN35" i="297"/>
  <c r="AH34" i="297"/>
  <c r="AG39" i="297"/>
  <c r="AH37" i="297"/>
  <c r="AQ36" i="297"/>
  <c r="AQ35" i="297"/>
  <c r="AQ34" i="297"/>
  <c r="AN70" i="297"/>
  <c r="AH67" i="297"/>
  <c r="AG72" i="297"/>
  <c r="AN69" i="297"/>
  <c r="AN68" i="297"/>
  <c r="AH80" i="297"/>
  <c r="AP78" i="297"/>
  <c r="AP81" i="297"/>
  <c r="AP79" i="297"/>
  <c r="AN37" i="298"/>
  <c r="AN36" i="298"/>
  <c r="AN35" i="298"/>
  <c r="AH34" i="298"/>
  <c r="AG39" i="298"/>
  <c r="AH37" i="298"/>
  <c r="AQ36" i="298"/>
  <c r="AQ35" i="298"/>
  <c r="AQ34" i="298"/>
  <c r="AP26" i="298"/>
  <c r="AH25" i="298"/>
  <c r="AP24" i="298"/>
  <c r="AP23" i="298"/>
  <c r="AH35" i="298"/>
  <c r="AO34" i="298"/>
  <c r="AO37" i="298"/>
  <c r="AO36" i="298"/>
  <c r="AP37" i="298"/>
  <c r="AH36" i="298"/>
  <c r="AP35" i="298"/>
  <c r="AP34" i="298"/>
  <c r="AG50" i="298"/>
  <c r="AN47" i="298"/>
  <c r="AH45" i="298"/>
  <c r="AN48" i="298"/>
  <c r="AN46" i="298"/>
  <c r="AH47" i="298"/>
  <c r="AP46" i="298"/>
  <c r="AP48" i="298"/>
  <c r="AP45" i="298"/>
  <c r="AH69" i="298"/>
  <c r="AP67" i="298"/>
  <c r="AP70" i="298"/>
  <c r="AP68" i="298"/>
  <c r="AN81" i="298"/>
  <c r="AH78" i="298"/>
  <c r="AG83" i="298"/>
  <c r="AN80" i="298"/>
  <c r="AN79" i="298"/>
  <c r="AO91" i="298"/>
  <c r="AH90" i="298"/>
  <c r="AO89" i="298"/>
  <c r="AO92" i="298"/>
  <c r="AH92" i="298"/>
  <c r="AQ90" i="298"/>
  <c r="AQ89" i="298"/>
  <c r="AQ91" i="298"/>
  <c r="AN15" i="299"/>
  <c r="AN14" i="299"/>
  <c r="AN13" i="299"/>
  <c r="AH12" i="299"/>
  <c r="AG17" i="299"/>
  <c r="AH15" i="299"/>
  <c r="AQ14" i="299"/>
  <c r="AQ13" i="299"/>
  <c r="AQ12" i="299"/>
  <c r="AO70" i="298"/>
  <c r="AH68" i="298"/>
  <c r="AO69" i="298"/>
  <c r="AO67" i="298"/>
  <c r="AO48" i="299"/>
  <c r="AO47" i="299"/>
  <c r="AH46" i="299"/>
  <c r="AO45" i="299"/>
  <c r="AH48" i="299"/>
  <c r="AQ46" i="299"/>
  <c r="AQ47" i="299"/>
  <c r="AQ45" i="299"/>
  <c r="AN58" i="299"/>
  <c r="AH56" i="299"/>
  <c r="AG61" i="299"/>
  <c r="AN59" i="299"/>
  <c r="AN57" i="299"/>
  <c r="AH58" i="299"/>
  <c r="AP57" i="299"/>
  <c r="AP59" i="299"/>
  <c r="AP56" i="299"/>
  <c r="AH80" i="299"/>
  <c r="AP78" i="299"/>
  <c r="AP81" i="299"/>
  <c r="AP79" i="299"/>
  <c r="AH91" i="299"/>
  <c r="AP90" i="299"/>
  <c r="AP89" i="299"/>
  <c r="AP92" i="299"/>
  <c r="AG61" i="290"/>
  <c r="AN59" i="290"/>
  <c r="AN57" i="290"/>
  <c r="AH56" i="290"/>
  <c r="AN58" i="290"/>
  <c r="AN79" i="290"/>
  <c r="AN81" i="290"/>
  <c r="AQ79" i="290"/>
  <c r="AQ78" i="290"/>
  <c r="AO92" i="290"/>
  <c r="AO91" i="290"/>
  <c r="AH90" i="290"/>
  <c r="AO89" i="290"/>
  <c r="AO15" i="291"/>
  <c r="AO14" i="291"/>
  <c r="AH13" i="291"/>
  <c r="AO12" i="291"/>
  <c r="AP13" i="291"/>
  <c r="AP12" i="291"/>
  <c r="AP15" i="291"/>
  <c r="AH14" i="291"/>
  <c r="AO81" i="290"/>
  <c r="AH79" i="290"/>
  <c r="AO80" i="290"/>
  <c r="AO78" i="290"/>
  <c r="AH91" i="290"/>
  <c r="AP90" i="290"/>
  <c r="AP89" i="290"/>
  <c r="AP92" i="290"/>
  <c r="AH47" i="290"/>
  <c r="AP46" i="290"/>
  <c r="AP48" i="290"/>
  <c r="AP45" i="290"/>
  <c r="AO69" i="290"/>
  <c r="AO67" i="290"/>
  <c r="AN37" i="291"/>
  <c r="AN36" i="291"/>
  <c r="AN35" i="291"/>
  <c r="AH34" i="291"/>
  <c r="AG39" i="291"/>
  <c r="AH37" i="291"/>
  <c r="AQ36" i="291"/>
  <c r="AQ35" i="291"/>
  <c r="AQ34" i="291"/>
  <c r="AN58" i="292"/>
  <c r="AH56" i="292"/>
  <c r="AG61" i="292"/>
  <c r="AN59" i="292"/>
  <c r="AN57" i="292"/>
  <c r="AH58" i="292"/>
  <c r="AP57" i="292"/>
  <c r="AP59" i="292"/>
  <c r="AP56" i="292"/>
  <c r="AN37" i="293"/>
  <c r="AN36" i="293"/>
  <c r="AN35" i="293"/>
  <c r="AH34" i="293"/>
  <c r="AG39" i="293"/>
  <c r="AH37" i="293"/>
  <c r="AQ36" i="293"/>
  <c r="AQ35" i="293"/>
  <c r="AQ34" i="293"/>
  <c r="AN37" i="290"/>
  <c r="AN36" i="290"/>
  <c r="AN35" i="290"/>
  <c r="AG39" i="290"/>
  <c r="AH35" i="291"/>
  <c r="AO34" i="291"/>
  <c r="AO37" i="291"/>
  <c r="AO36" i="291"/>
  <c r="AP37" i="291"/>
  <c r="AH36" i="291"/>
  <c r="AP35" i="291"/>
  <c r="AP34" i="291"/>
  <c r="AG50" i="291"/>
  <c r="AN47" i="291"/>
  <c r="AH45" i="291"/>
  <c r="AN48" i="291"/>
  <c r="AN46" i="291"/>
  <c r="AH70" i="291"/>
  <c r="AQ67" i="291"/>
  <c r="AQ69" i="291"/>
  <c r="AQ68" i="291"/>
  <c r="AN24" i="292"/>
  <c r="AH23" i="292"/>
  <c r="AG28" i="292"/>
  <c r="AN26" i="292"/>
  <c r="AN25" i="292"/>
  <c r="AP15" i="293"/>
  <c r="AH14" i="293"/>
  <c r="AP13" i="293"/>
  <c r="AP12" i="293"/>
  <c r="AP26" i="293"/>
  <c r="AH25" i="293"/>
  <c r="AP24" i="293"/>
  <c r="AP23" i="293"/>
  <c r="AH35" i="293"/>
  <c r="AO34" i="293"/>
  <c r="AO37" i="293"/>
  <c r="AO36" i="293"/>
  <c r="AP37" i="293"/>
  <c r="AH36" i="293"/>
  <c r="AP35" i="293"/>
  <c r="AP34" i="293"/>
  <c r="AG50" i="293"/>
  <c r="AN47" i="293"/>
  <c r="AH45" i="293"/>
  <c r="AN48" i="293"/>
  <c r="AN46" i="293"/>
  <c r="AH47" i="293"/>
  <c r="AP46" i="293"/>
  <c r="AP48" i="293"/>
  <c r="AP45" i="293"/>
  <c r="AN70" i="293"/>
  <c r="AH67" i="293"/>
  <c r="AG72" i="293"/>
  <c r="AN69" i="293"/>
  <c r="AN68" i="293"/>
  <c r="AH80" i="293"/>
  <c r="AP78" i="293"/>
  <c r="AP81" i="293"/>
  <c r="AP79" i="293"/>
  <c r="AO47" i="294"/>
  <c r="AH46" i="294"/>
  <c r="AO48" i="294"/>
  <c r="AO45" i="294"/>
  <c r="AH48" i="294"/>
  <c r="AQ46" i="294"/>
  <c r="AQ47" i="294"/>
  <c r="AQ45" i="294"/>
  <c r="AN37" i="295"/>
  <c r="AN36" i="295"/>
  <c r="AN35" i="295"/>
  <c r="AH34" i="295"/>
  <c r="AG39" i="295"/>
  <c r="AH37" i="295"/>
  <c r="AQ36" i="295"/>
  <c r="AQ35" i="295"/>
  <c r="AQ34" i="295"/>
  <c r="AH70" i="295"/>
  <c r="AQ67" i="295"/>
  <c r="AQ69" i="295"/>
  <c r="AQ68" i="295"/>
  <c r="AO58" i="293"/>
  <c r="AH57" i="293"/>
  <c r="AO59" i="293"/>
  <c r="AO56" i="293"/>
  <c r="AO26" i="294"/>
  <c r="AO25" i="294"/>
  <c r="AH24" i="294"/>
  <c r="AO23" i="294"/>
  <c r="AO70" i="294"/>
  <c r="AH68" i="294"/>
  <c r="AO69" i="294"/>
  <c r="AO67" i="294"/>
  <c r="AH81" i="294"/>
  <c r="AQ78" i="294"/>
  <c r="AQ80" i="294"/>
  <c r="AQ79" i="294"/>
  <c r="AG94" i="294"/>
  <c r="AN92" i="294"/>
  <c r="AN90" i="294"/>
  <c r="AH89" i="294"/>
  <c r="AN91" i="294"/>
  <c r="AH13" i="295"/>
  <c r="AO12" i="295"/>
  <c r="AO15" i="295"/>
  <c r="AO14" i="295"/>
  <c r="AN81" i="295"/>
  <c r="AG83" i="295"/>
  <c r="AN80" i="295"/>
  <c r="AN79" i="295"/>
  <c r="AH78" i="295"/>
  <c r="AH81" i="295"/>
  <c r="AQ80" i="295"/>
  <c r="AQ79" i="295"/>
  <c r="AQ78" i="295"/>
  <c r="AG94" i="295"/>
  <c r="AN92" i="295"/>
  <c r="AN90" i="295"/>
  <c r="AH89" i="295"/>
  <c r="AN91" i="295"/>
  <c r="AH13" i="296"/>
  <c r="AO12" i="296"/>
  <c r="AO15" i="296"/>
  <c r="AO14" i="296"/>
  <c r="AH70" i="296"/>
  <c r="AQ67" i="296"/>
  <c r="AQ69" i="296"/>
  <c r="AQ68" i="296"/>
  <c r="AO81" i="296"/>
  <c r="AH79" i="296"/>
  <c r="AO80" i="296"/>
  <c r="AO78" i="296"/>
  <c r="AN37" i="296"/>
  <c r="AN36" i="296"/>
  <c r="AN35" i="296"/>
  <c r="AH34" i="296"/>
  <c r="AG39" i="296"/>
  <c r="AH37" i="296"/>
  <c r="AQ36" i="296"/>
  <c r="AQ35" i="296"/>
  <c r="AQ34" i="296"/>
  <c r="AN70" i="296"/>
  <c r="AH67" i="296"/>
  <c r="AG72" i="296"/>
  <c r="AN69" i="296"/>
  <c r="AN68" i="296"/>
  <c r="AH80" i="296"/>
  <c r="AP78" i="296"/>
  <c r="AP81" i="296"/>
  <c r="AP79" i="296"/>
  <c r="AO91" i="296"/>
  <c r="AO92" i="296"/>
  <c r="AH90" i="296"/>
  <c r="AO89" i="296"/>
  <c r="AP92" i="296"/>
  <c r="AH91" i="296"/>
  <c r="AP90" i="296"/>
  <c r="AP89" i="296"/>
  <c r="AO48" i="297"/>
  <c r="AO45" i="297"/>
  <c r="AO47" i="297"/>
  <c r="AH46" i="297"/>
  <c r="AQ47" i="297"/>
  <c r="AQ45" i="297"/>
  <c r="AH48" i="297"/>
  <c r="AQ46" i="297"/>
  <c r="AG61" i="297"/>
  <c r="AN59" i="297"/>
  <c r="AN57" i="297"/>
  <c r="AN58" i="297"/>
  <c r="AH56" i="297"/>
  <c r="AP59" i="297"/>
  <c r="AP56" i="297"/>
  <c r="AH58" i="297"/>
  <c r="AP57" i="297"/>
  <c r="AP70" i="297"/>
  <c r="AP68" i="297"/>
  <c r="AH69" i="297"/>
  <c r="AP67" i="297"/>
  <c r="AG83" i="297"/>
  <c r="AN80" i="297"/>
  <c r="AN79" i="297"/>
  <c r="AN81" i="297"/>
  <c r="AH78" i="297"/>
  <c r="AO92" i="297"/>
  <c r="AO91" i="297"/>
  <c r="AH90" i="297"/>
  <c r="AO89" i="297"/>
  <c r="AQ91" i="297"/>
  <c r="AH92" i="297"/>
  <c r="AQ90" i="297"/>
  <c r="AQ89" i="297"/>
  <c r="AN15" i="298"/>
  <c r="AN14" i="298"/>
  <c r="AG17" i="298"/>
  <c r="AN13" i="298"/>
  <c r="AH12" i="298"/>
  <c r="AO48" i="298"/>
  <c r="AO45" i="298"/>
  <c r="AO47" i="298"/>
  <c r="AH46" i="298"/>
  <c r="AQ47" i="298"/>
  <c r="AQ45" i="298"/>
  <c r="AH48" i="298"/>
  <c r="AQ46" i="298"/>
  <c r="AG61" i="298"/>
  <c r="AN59" i="298"/>
  <c r="AN57" i="298"/>
  <c r="AN58" i="298"/>
  <c r="AH56" i="298"/>
  <c r="AP59" i="298"/>
  <c r="AP56" i="298"/>
  <c r="AH58" i="298"/>
  <c r="AP57" i="298"/>
  <c r="AO26" i="298"/>
  <c r="AO25" i="298"/>
  <c r="AH24" i="298"/>
  <c r="AO23" i="298"/>
  <c r="AH81" i="298"/>
  <c r="AQ78" i="298"/>
  <c r="AQ80" i="298"/>
  <c r="AQ79" i="298"/>
  <c r="AG94" i="298"/>
  <c r="AN92" i="298"/>
  <c r="AN90" i="298"/>
  <c r="AH89" i="298"/>
  <c r="AN91" i="298"/>
  <c r="AH13" i="299"/>
  <c r="AO12" i="299"/>
  <c r="AO15" i="299"/>
  <c r="AO14" i="299"/>
  <c r="AP15" i="299"/>
  <c r="AH14" i="299"/>
  <c r="AP13" i="299"/>
  <c r="AP12" i="299"/>
  <c r="AP26" i="299"/>
  <c r="AH25" i="299"/>
  <c r="AP24" i="299"/>
  <c r="AP23" i="299"/>
  <c r="AH26" i="299"/>
  <c r="AQ25" i="299"/>
  <c r="AQ24" i="299"/>
  <c r="AQ23" i="299"/>
  <c r="AO37" i="299"/>
  <c r="AO36" i="299"/>
  <c r="AH35" i="299"/>
  <c r="AO34" i="299"/>
  <c r="AP35" i="299"/>
  <c r="AP34" i="299"/>
  <c r="AP37" i="299"/>
  <c r="AH36" i="299"/>
  <c r="AG50" i="299"/>
  <c r="AN46" i="299"/>
  <c r="AN48" i="299"/>
  <c r="AN47" i="299"/>
  <c r="AH45" i="299"/>
  <c r="AP48" i="299"/>
  <c r="AP45" i="299"/>
  <c r="AH47" i="299"/>
  <c r="AP46" i="299"/>
  <c r="AQ58" i="299"/>
  <c r="AQ56" i="299"/>
  <c r="AH59" i="299"/>
  <c r="AQ57" i="299"/>
  <c r="AG83" i="299"/>
  <c r="AN80" i="299"/>
  <c r="AN79" i="299"/>
  <c r="AN81" i="299"/>
  <c r="AH78" i="299"/>
  <c r="AN91" i="299"/>
  <c r="AG94" i="299"/>
  <c r="AN92" i="299"/>
  <c r="AN90" i="299"/>
  <c r="AH89" i="299"/>
  <c r="AO92" i="299"/>
  <c r="AO91" i="299"/>
  <c r="AH90" i="299"/>
  <c r="AO89" i="299"/>
  <c r="AQ91" i="299"/>
  <c r="AH92" i="299"/>
  <c r="AQ90" i="299"/>
  <c r="AQ89" i="299"/>
  <c r="AH24" i="290"/>
  <c r="AO26" i="290"/>
  <c r="AO25" i="290"/>
  <c r="AO23" i="290"/>
  <c r="AH26" i="290"/>
  <c r="AQ25" i="290"/>
  <c r="AQ24" i="290"/>
  <c r="AQ23" i="290"/>
  <c r="AH26" i="291"/>
  <c r="AQ25" i="291"/>
  <c r="AQ24" i="291"/>
  <c r="AQ23" i="291"/>
  <c r="AO58" i="291"/>
  <c r="AH57" i="291"/>
  <c r="AO59" i="291"/>
  <c r="AO56" i="291"/>
  <c r="AG61" i="291"/>
  <c r="AN59" i="291"/>
  <c r="AN57" i="291"/>
  <c r="AN58" i="291"/>
  <c r="AH56" i="291"/>
  <c r="AG94" i="296"/>
  <c r="AN92" i="296"/>
  <c r="AN90" i="296"/>
  <c r="AN91" i="296"/>
  <c r="AH89" i="296"/>
  <c r="AO26" i="280"/>
  <c r="AO25" i="280"/>
  <c r="AH24" i="280"/>
  <c r="AO23" i="280"/>
  <c r="AO48" i="280"/>
  <c r="AO45" i="280"/>
  <c r="AO47" i="280"/>
  <c r="AH46" i="280"/>
  <c r="AQ47" i="280"/>
  <c r="AQ45" i="280"/>
  <c r="AH48" i="280"/>
  <c r="AQ46" i="280"/>
  <c r="AQ80" i="280"/>
  <c r="AQ79" i="280"/>
  <c r="AH81" i="280"/>
  <c r="AQ78" i="280"/>
  <c r="AO92" i="280"/>
  <c r="AO91" i="280"/>
  <c r="AH90" i="280"/>
  <c r="AO89" i="280"/>
  <c r="AQ91" i="280"/>
  <c r="AH92" i="280"/>
  <c r="AQ90" i="280"/>
  <c r="AQ89" i="280"/>
  <c r="AO15" i="281"/>
  <c r="AO14" i="281"/>
  <c r="AH13" i="281"/>
  <c r="AO12" i="281"/>
  <c r="AP13" i="281"/>
  <c r="AP12" i="281"/>
  <c r="AP15" i="281"/>
  <c r="AH14" i="281"/>
  <c r="AP26" i="281"/>
  <c r="AH25" i="281"/>
  <c r="AP24" i="281"/>
  <c r="AP23" i="281"/>
  <c r="AO37" i="281"/>
  <c r="AO36" i="281"/>
  <c r="AH35" i="281"/>
  <c r="AO34" i="281"/>
  <c r="AG28" i="282"/>
  <c r="AN26" i="282"/>
  <c r="AN25" i="282"/>
  <c r="AN24" i="282"/>
  <c r="AH23" i="282"/>
  <c r="AG39" i="283"/>
  <c r="AN37" i="283"/>
  <c r="AN36" i="283"/>
  <c r="AN35" i="283"/>
  <c r="AH34" i="283"/>
  <c r="AH37" i="283"/>
  <c r="AQ36" i="283"/>
  <c r="AQ35" i="283"/>
  <c r="AQ34" i="283"/>
  <c r="AN48" i="281"/>
  <c r="AN46" i="281"/>
  <c r="AG50" i="281"/>
  <c r="AN47" i="281"/>
  <c r="AH45" i="281"/>
  <c r="AP48" i="281"/>
  <c r="AP45" i="281"/>
  <c r="AH47" i="281"/>
  <c r="AP46" i="281"/>
  <c r="AQ69" i="281"/>
  <c r="AQ68" i="281"/>
  <c r="AH70" i="281"/>
  <c r="AQ67" i="281"/>
  <c r="AO80" i="281"/>
  <c r="AO78" i="281"/>
  <c r="AO81" i="281"/>
  <c r="AH79" i="281"/>
  <c r="AP92" i="281"/>
  <c r="AH91" i="281"/>
  <c r="AP90" i="281"/>
  <c r="AP89" i="281"/>
  <c r="AP13" i="283"/>
  <c r="AP12" i="283"/>
  <c r="AP15" i="283"/>
  <c r="AH14" i="283"/>
  <c r="AP26" i="283"/>
  <c r="AH25" i="283"/>
  <c r="AP24" i="283"/>
  <c r="AP23" i="283"/>
  <c r="AO37" i="283"/>
  <c r="AO36" i="283"/>
  <c r="AH35" i="283"/>
  <c r="AO34" i="283"/>
  <c r="AP35" i="283"/>
  <c r="AP34" i="283"/>
  <c r="AP37" i="283"/>
  <c r="AH36" i="283"/>
  <c r="AN48" i="283"/>
  <c r="AN46" i="283"/>
  <c r="AG50" i="283"/>
  <c r="AN47" i="283"/>
  <c r="AH45" i="283"/>
  <c r="AP48" i="283"/>
  <c r="AP45" i="283"/>
  <c r="AH47" i="283"/>
  <c r="AP46" i="283"/>
  <c r="AQ80" i="285"/>
  <c r="AH81" i="285"/>
  <c r="AQ79" i="285"/>
  <c r="AQ78" i="285"/>
  <c r="AG39" i="286"/>
  <c r="AN37" i="286"/>
  <c r="AN36" i="286"/>
  <c r="AN35" i="286"/>
  <c r="AH34" i="286"/>
  <c r="AH37" i="286"/>
  <c r="AQ36" i="286"/>
  <c r="AQ35" i="286"/>
  <c r="AQ34" i="286"/>
  <c r="AN91" i="285"/>
  <c r="AG94" i="285"/>
  <c r="AN92" i="285"/>
  <c r="AN90" i="285"/>
  <c r="AH89" i="285"/>
  <c r="AO15" i="286"/>
  <c r="AO14" i="286"/>
  <c r="AH13" i="286"/>
  <c r="AO12" i="286"/>
  <c r="AO16" i="286" s="1"/>
  <c r="AR13" i="286" s="1"/>
  <c r="AO26" i="287"/>
  <c r="AO25" i="287"/>
  <c r="AH24" i="287"/>
  <c r="AO23" i="287"/>
  <c r="AO27" i="287" s="1"/>
  <c r="AR24" i="287" s="1"/>
  <c r="AG28" i="287"/>
  <c r="AN26" i="287"/>
  <c r="AN25" i="287"/>
  <c r="AN24" i="287"/>
  <c r="AH23" i="287"/>
  <c r="AO69" i="283"/>
  <c r="AO67" i="283"/>
  <c r="AO70" i="283"/>
  <c r="AH68" i="283"/>
  <c r="AP13" i="284"/>
  <c r="AP12" i="284"/>
  <c r="AP15" i="284"/>
  <c r="AH14" i="284"/>
  <c r="AP26" i="284"/>
  <c r="AH25" i="284"/>
  <c r="AP24" i="284"/>
  <c r="AP23" i="284"/>
  <c r="AO37" i="284"/>
  <c r="AO36" i="284"/>
  <c r="AH35" i="284"/>
  <c r="AO34" i="284"/>
  <c r="AP35" i="284"/>
  <c r="AP34" i="284"/>
  <c r="AP37" i="284"/>
  <c r="AH36" i="284"/>
  <c r="AN48" i="284"/>
  <c r="AN46" i="284"/>
  <c r="AG50" i="284"/>
  <c r="AN47" i="284"/>
  <c r="AH45" i="284"/>
  <c r="AP48" i="284"/>
  <c r="AP45" i="284"/>
  <c r="AH47" i="284"/>
  <c r="AP46" i="284"/>
  <c r="AO59" i="284"/>
  <c r="AO56" i="284"/>
  <c r="AO58" i="284"/>
  <c r="AH57" i="284"/>
  <c r="AQ58" i="284"/>
  <c r="AQ56" i="284"/>
  <c r="AH59" i="284"/>
  <c r="AQ57" i="284"/>
  <c r="AQ69" i="284"/>
  <c r="AQ68" i="284"/>
  <c r="AH70" i="284"/>
  <c r="AQ67" i="284"/>
  <c r="AO80" i="284"/>
  <c r="AO78" i="284"/>
  <c r="AO81" i="284"/>
  <c r="AH79" i="284"/>
  <c r="AP92" i="284"/>
  <c r="AH91" i="284"/>
  <c r="AP90" i="284"/>
  <c r="AP89" i="284"/>
  <c r="AP70" i="283"/>
  <c r="AP68" i="283"/>
  <c r="AH69" i="283"/>
  <c r="AP67" i="283"/>
  <c r="AG83" i="283"/>
  <c r="AN80" i="283"/>
  <c r="AN79" i="283"/>
  <c r="AN81" i="283"/>
  <c r="AH78" i="283"/>
  <c r="AO92" i="283"/>
  <c r="AO91" i="283"/>
  <c r="AH90" i="283"/>
  <c r="AO89" i="283"/>
  <c r="AQ91" i="283"/>
  <c r="AH92" i="283"/>
  <c r="AQ90" i="283"/>
  <c r="AQ89" i="283"/>
  <c r="AG17" i="284"/>
  <c r="AN15" i="284"/>
  <c r="AN14" i="284"/>
  <c r="AN13" i="284"/>
  <c r="AH12" i="284"/>
  <c r="AG39" i="284"/>
  <c r="AN37" i="284"/>
  <c r="AN36" i="284"/>
  <c r="AN35" i="284"/>
  <c r="AH34" i="284"/>
  <c r="AH37" i="284"/>
  <c r="AQ36" i="284"/>
  <c r="AQ35" i="284"/>
  <c r="AQ34" i="284"/>
  <c r="AO48" i="285"/>
  <c r="AO45" i="285"/>
  <c r="AO47" i="285"/>
  <c r="AH46" i="285"/>
  <c r="AQ47" i="285"/>
  <c r="AQ45" i="285"/>
  <c r="AH48" i="285"/>
  <c r="AQ46" i="285"/>
  <c r="AG61" i="285"/>
  <c r="AN59" i="285"/>
  <c r="AN57" i="285"/>
  <c r="AN58" i="285"/>
  <c r="AH56" i="285"/>
  <c r="AP59" i="285"/>
  <c r="AP56" i="285"/>
  <c r="AH58" i="285"/>
  <c r="AP57" i="285"/>
  <c r="AP70" i="285"/>
  <c r="AP68" i="285"/>
  <c r="AH69" i="285"/>
  <c r="AP67" i="285"/>
  <c r="AO48" i="288"/>
  <c r="AO45" i="288"/>
  <c r="AO47" i="288"/>
  <c r="AH46" i="288"/>
  <c r="AQ47" i="288"/>
  <c r="AQ45" i="288"/>
  <c r="AH48" i="288"/>
  <c r="AQ46" i="288"/>
  <c r="AG61" i="288"/>
  <c r="AN59" i="288"/>
  <c r="AN57" i="288"/>
  <c r="AN58" i="288"/>
  <c r="AH56" i="288"/>
  <c r="AP59" i="288"/>
  <c r="AP56" i="288"/>
  <c r="AH58" i="288"/>
  <c r="AP57" i="288"/>
  <c r="AO26" i="288"/>
  <c r="AO25" i="288"/>
  <c r="AH24" i="288"/>
  <c r="AO23" i="288"/>
  <c r="AH26" i="289"/>
  <c r="AQ25" i="289"/>
  <c r="AQ24" i="289"/>
  <c r="AQ23" i="289"/>
  <c r="AG39" i="289"/>
  <c r="AN37" i="289"/>
  <c r="AN36" i="289"/>
  <c r="AN35" i="289"/>
  <c r="AH34" i="289"/>
  <c r="AH37" i="289"/>
  <c r="AQ36" i="289"/>
  <c r="AQ35" i="289"/>
  <c r="AQ34" i="289"/>
  <c r="AH48" i="289"/>
  <c r="AQ46" i="289"/>
  <c r="AQ47" i="289"/>
  <c r="AQ45" i="289"/>
  <c r="AO70" i="289"/>
  <c r="AO69" i="289"/>
  <c r="AO67" i="289"/>
  <c r="AH68" i="289"/>
  <c r="AP70" i="289"/>
  <c r="AP68" i="289"/>
  <c r="AH69" i="289"/>
  <c r="AP67" i="289"/>
  <c r="AP71" i="289" s="1"/>
  <c r="AR69" i="289" s="1"/>
  <c r="AH13" i="280"/>
  <c r="AO12" i="280"/>
  <c r="AO15" i="280"/>
  <c r="AO14" i="280"/>
  <c r="AH15" i="280"/>
  <c r="AQ14" i="280"/>
  <c r="AQ13" i="280"/>
  <c r="AQ12" i="280"/>
  <c r="AH26" i="280"/>
  <c r="AQ25" i="280"/>
  <c r="AQ24" i="280"/>
  <c r="AQ23" i="280"/>
  <c r="AH35" i="280"/>
  <c r="AO34" i="280"/>
  <c r="AO37" i="280"/>
  <c r="AO36" i="280"/>
  <c r="AH37" i="280"/>
  <c r="AQ36" i="280"/>
  <c r="AQ35" i="280"/>
  <c r="AQ34" i="280"/>
  <c r="AO58" i="280"/>
  <c r="AH57" i="280"/>
  <c r="AO59" i="280"/>
  <c r="AO56" i="280"/>
  <c r="AO81" i="280"/>
  <c r="AH79" i="280"/>
  <c r="AO80" i="280"/>
  <c r="AO78" i="280"/>
  <c r="AO26" i="281"/>
  <c r="AO25" i="281"/>
  <c r="AH24" i="281"/>
  <c r="AO23" i="281"/>
  <c r="AO27" i="281" s="1"/>
  <c r="AR24" i="281" s="1"/>
  <c r="AN15" i="280"/>
  <c r="AN14" i="280"/>
  <c r="AN13" i="280"/>
  <c r="AH12" i="280"/>
  <c r="AG17" i="280"/>
  <c r="AH70" i="280"/>
  <c r="AQ67" i="280"/>
  <c r="AQ69" i="280"/>
  <c r="AQ68" i="280"/>
  <c r="AN58" i="281"/>
  <c r="AH56" i="281"/>
  <c r="AG61" i="281"/>
  <c r="AN59" i="281"/>
  <c r="AN57" i="281"/>
  <c r="AH58" i="281"/>
  <c r="AP57" i="281"/>
  <c r="AP59" i="281"/>
  <c r="AP56" i="281"/>
  <c r="AH15" i="282"/>
  <c r="AQ14" i="282"/>
  <c r="AQ13" i="282"/>
  <c r="AQ12" i="282"/>
  <c r="AH26" i="282"/>
  <c r="AQ25" i="282"/>
  <c r="AQ24" i="282"/>
  <c r="AQ23" i="282"/>
  <c r="AO47" i="283"/>
  <c r="AH46" i="283"/>
  <c r="AO48" i="283"/>
  <c r="AO45" i="283"/>
  <c r="AH48" i="283"/>
  <c r="AQ46" i="283"/>
  <c r="AQ47" i="283"/>
  <c r="AQ45" i="283"/>
  <c r="AH81" i="281"/>
  <c r="AQ78" i="281"/>
  <c r="AQ80" i="281"/>
  <c r="AQ79" i="281"/>
  <c r="AG94" i="281"/>
  <c r="AN92" i="281"/>
  <c r="AN90" i="281"/>
  <c r="AH89" i="281"/>
  <c r="AN91" i="281"/>
  <c r="AH13" i="282"/>
  <c r="AO12" i="282"/>
  <c r="AO15" i="282"/>
  <c r="AO14" i="282"/>
  <c r="AO26" i="283"/>
  <c r="AO25" i="283"/>
  <c r="AH24" i="283"/>
  <c r="AO23" i="283"/>
  <c r="AO58" i="283"/>
  <c r="AO59" i="283"/>
  <c r="AH57" i="283"/>
  <c r="AO56" i="283"/>
  <c r="AQ80" i="283"/>
  <c r="AQ79" i="283"/>
  <c r="AH81" i="283"/>
  <c r="AQ78" i="283"/>
  <c r="AN91" i="283"/>
  <c r="AG94" i="283"/>
  <c r="AN92" i="283"/>
  <c r="AN90" i="283"/>
  <c r="AH89" i="283"/>
  <c r="AO15" i="284"/>
  <c r="AO14" i="284"/>
  <c r="AH13" i="284"/>
  <c r="AO12" i="284"/>
  <c r="AO16" i="284" s="1"/>
  <c r="AR13" i="284" s="1"/>
  <c r="AO26" i="285"/>
  <c r="AO25" i="285"/>
  <c r="AH24" i="285"/>
  <c r="AO23" i="285"/>
  <c r="AO27" i="285" s="1"/>
  <c r="AR24" i="285" s="1"/>
  <c r="AO69" i="285"/>
  <c r="AO67" i="285"/>
  <c r="AO70" i="285"/>
  <c r="AH68" i="285"/>
  <c r="AH15" i="284"/>
  <c r="AQ14" i="284"/>
  <c r="AQ13" i="284"/>
  <c r="AQ12" i="284"/>
  <c r="AQ24" i="284"/>
  <c r="AQ23" i="284"/>
  <c r="AH26" i="284"/>
  <c r="AQ25" i="284"/>
  <c r="AG72" i="284"/>
  <c r="AN69" i="284"/>
  <c r="AN68" i="284"/>
  <c r="AN70" i="284"/>
  <c r="AH67" i="284"/>
  <c r="AP81" i="284"/>
  <c r="AP79" i="284"/>
  <c r="AH80" i="284"/>
  <c r="AP78" i="284"/>
  <c r="AG28" i="285"/>
  <c r="AN26" i="285"/>
  <c r="AN25" i="285"/>
  <c r="AN24" i="285"/>
  <c r="AH23" i="285"/>
  <c r="AO47" i="286"/>
  <c r="AH46" i="286"/>
  <c r="AO48" i="286"/>
  <c r="AO45" i="286"/>
  <c r="AH48" i="286"/>
  <c r="AQ46" i="286"/>
  <c r="AQ47" i="286"/>
  <c r="AQ45" i="286"/>
  <c r="AH80" i="285"/>
  <c r="AP81" i="285"/>
  <c r="AP78" i="285"/>
  <c r="AP79" i="285"/>
  <c r="AH91" i="285"/>
  <c r="AP90" i="285"/>
  <c r="AP89" i="285"/>
  <c r="AP92" i="285"/>
  <c r="AP15" i="287"/>
  <c r="AH14" i="287"/>
  <c r="AP13" i="287"/>
  <c r="AP12" i="287"/>
  <c r="AP26" i="287"/>
  <c r="AH25" i="287"/>
  <c r="AP24" i="287"/>
  <c r="AP23" i="287"/>
  <c r="AH35" i="287"/>
  <c r="AO34" i="287"/>
  <c r="AO37" i="287"/>
  <c r="AO36" i="287"/>
  <c r="AP37" i="287"/>
  <c r="AH36" i="287"/>
  <c r="AP35" i="287"/>
  <c r="AP34" i="287"/>
  <c r="AG50" i="287"/>
  <c r="AN47" i="287"/>
  <c r="AH45" i="287"/>
  <c r="AN48" i="287"/>
  <c r="AN46" i="287"/>
  <c r="AH47" i="287"/>
  <c r="AP46" i="287"/>
  <c r="AP48" i="287"/>
  <c r="AP45" i="287"/>
  <c r="AO58" i="287"/>
  <c r="AH57" i="287"/>
  <c r="AO59" i="287"/>
  <c r="AO56" i="287"/>
  <c r="AH59" i="287"/>
  <c r="AQ57" i="287"/>
  <c r="AQ58" i="287"/>
  <c r="AQ56" i="287"/>
  <c r="AH15" i="287"/>
  <c r="AQ14" i="287"/>
  <c r="AQ13" i="287"/>
  <c r="AQ12" i="287"/>
  <c r="AH26" i="287"/>
  <c r="AQ25" i="287"/>
  <c r="AQ24" i="287"/>
  <c r="AQ23" i="287"/>
  <c r="AP15" i="288"/>
  <c r="AP13" i="288"/>
  <c r="AP12" i="288"/>
  <c r="AH14" i="288"/>
  <c r="AG28" i="288"/>
  <c r="AN26" i="288"/>
  <c r="AN25" i="288"/>
  <c r="AN24" i="288"/>
  <c r="AH23" i="288"/>
  <c r="AP70" i="288"/>
  <c r="AP68" i="288"/>
  <c r="AH69" i="288"/>
  <c r="AP67" i="288"/>
  <c r="AP71" i="288" s="1"/>
  <c r="AR69" i="288" s="1"/>
  <c r="AG83" i="288"/>
  <c r="AN80" i="288"/>
  <c r="AN79" i="288"/>
  <c r="AN81" i="288"/>
  <c r="AH78" i="288"/>
  <c r="AO92" i="288"/>
  <c r="AO91" i="288"/>
  <c r="AH90" i="288"/>
  <c r="AO89" i="288"/>
  <c r="AQ91" i="288"/>
  <c r="AH92" i="288"/>
  <c r="AQ90" i="288"/>
  <c r="AQ89" i="288"/>
  <c r="AG17" i="289"/>
  <c r="AN15" i="289"/>
  <c r="AN14" i="289"/>
  <c r="AN13" i="289"/>
  <c r="AH12" i="289"/>
  <c r="AH15" i="289"/>
  <c r="AQ14" i="289"/>
  <c r="AQ13" i="289"/>
  <c r="AQ12" i="289"/>
  <c r="AP26" i="289"/>
  <c r="AH25" i="289"/>
  <c r="AP24" i="289"/>
  <c r="AP23" i="289"/>
  <c r="AO69" i="288"/>
  <c r="AO67" i="288"/>
  <c r="AO70" i="288"/>
  <c r="AH68" i="288"/>
  <c r="AQ80" i="288"/>
  <c r="AQ79" i="288"/>
  <c r="AH81" i="288"/>
  <c r="AQ78" i="288"/>
  <c r="AN91" i="288"/>
  <c r="AG94" i="288"/>
  <c r="AN92" i="288"/>
  <c r="AN90" i="288"/>
  <c r="AH89" i="288"/>
  <c r="AO15" i="289"/>
  <c r="AO14" i="289"/>
  <c r="AH13" i="289"/>
  <c r="AO12" i="289"/>
  <c r="AP13" i="289"/>
  <c r="AP12" i="289"/>
  <c r="AP15" i="289"/>
  <c r="AH14" i="289"/>
  <c r="AO37" i="289"/>
  <c r="AO36" i="289"/>
  <c r="AH35" i="289"/>
  <c r="AO34" i="289"/>
  <c r="AP35" i="289"/>
  <c r="AP34" i="289"/>
  <c r="AP37" i="289"/>
  <c r="AH36" i="289"/>
  <c r="AG50" i="289"/>
  <c r="AN48" i="289"/>
  <c r="AN46" i="289"/>
  <c r="AN47" i="289"/>
  <c r="AH45" i="289"/>
  <c r="AP48" i="289"/>
  <c r="AP45" i="289"/>
  <c r="AH47" i="289"/>
  <c r="AP46" i="289"/>
  <c r="AO58" i="289"/>
  <c r="AH57" i="289"/>
  <c r="AO59" i="289"/>
  <c r="AO56" i="289"/>
  <c r="AG61" i="289"/>
  <c r="AN59" i="289"/>
  <c r="AN57" i="289"/>
  <c r="AN58" i="289"/>
  <c r="AH56" i="289"/>
  <c r="AP59" i="289"/>
  <c r="AP56" i="289"/>
  <c r="AH58" i="289"/>
  <c r="AP57" i="289"/>
  <c r="AO80" i="289"/>
  <c r="AO78" i="289"/>
  <c r="AO81" i="289"/>
  <c r="AH79" i="289"/>
  <c r="AP81" i="289"/>
  <c r="AP79" i="289"/>
  <c r="AH80" i="289"/>
  <c r="AP78" i="289"/>
  <c r="AN91" i="289"/>
  <c r="AG94" i="289"/>
  <c r="AN92" i="289"/>
  <c r="AN90" i="289"/>
  <c r="AH89" i="289"/>
  <c r="AO92" i="289"/>
  <c r="AO91" i="289"/>
  <c r="AH90" i="289"/>
  <c r="AO89" i="289"/>
  <c r="AQ91" i="289"/>
  <c r="AH92" i="289"/>
  <c r="AQ90" i="289"/>
  <c r="AQ89" i="289"/>
  <c r="AH69" i="281"/>
  <c r="AP67" i="281"/>
  <c r="AP70" i="281"/>
  <c r="AP68" i="281"/>
  <c r="AN81" i="281"/>
  <c r="AH78" i="281"/>
  <c r="AG83" i="281"/>
  <c r="AN80" i="281"/>
  <c r="AN79" i="281"/>
  <c r="AO91" i="281"/>
  <c r="AH90" i="281"/>
  <c r="AO89" i="281"/>
  <c r="AO92" i="281"/>
  <c r="AH92" i="281"/>
  <c r="AQ90" i="281"/>
  <c r="AQ89" i="281"/>
  <c r="AQ91" i="281"/>
  <c r="AN15" i="282"/>
  <c r="AN14" i="282"/>
  <c r="AN13" i="282"/>
  <c r="AH12" i="282"/>
  <c r="AG17" i="282"/>
  <c r="AN37" i="282"/>
  <c r="AN36" i="282"/>
  <c r="AN35" i="282"/>
  <c r="AH34" i="282"/>
  <c r="AG39" i="282"/>
  <c r="AH37" i="282"/>
  <c r="AQ36" i="282"/>
  <c r="AQ35" i="282"/>
  <c r="AQ34" i="282"/>
  <c r="AN70" i="282"/>
  <c r="AH67" i="282"/>
  <c r="AG72" i="282"/>
  <c r="AN69" i="282"/>
  <c r="AN68" i="282"/>
  <c r="AH80" i="282"/>
  <c r="AP78" i="282"/>
  <c r="AP81" i="282"/>
  <c r="AP79" i="282"/>
  <c r="AN24" i="283"/>
  <c r="AH23" i="283"/>
  <c r="AG28" i="283"/>
  <c r="AN26" i="283"/>
  <c r="AN25" i="283"/>
  <c r="AG61" i="283"/>
  <c r="AN59" i="283"/>
  <c r="AN57" i="283"/>
  <c r="AN58" i="283"/>
  <c r="AH56" i="283"/>
  <c r="AH70" i="283"/>
  <c r="AQ67" i="283"/>
  <c r="AQ69" i="283"/>
  <c r="AQ68" i="283"/>
  <c r="AO81" i="283"/>
  <c r="AH79" i="283"/>
  <c r="AO80" i="283"/>
  <c r="AO78" i="283"/>
  <c r="AH91" i="283"/>
  <c r="AP90" i="283"/>
  <c r="AP89" i="283"/>
  <c r="AP92" i="283"/>
  <c r="AP15" i="285"/>
  <c r="AH14" i="285"/>
  <c r="AP13" i="285"/>
  <c r="AP12" i="285"/>
  <c r="AP26" i="285"/>
  <c r="AH25" i="285"/>
  <c r="AP24" i="285"/>
  <c r="AP23" i="285"/>
  <c r="AH35" i="285"/>
  <c r="AO34" i="285"/>
  <c r="AO37" i="285"/>
  <c r="AO36" i="285"/>
  <c r="AP37" i="285"/>
  <c r="AH36" i="285"/>
  <c r="AP35" i="285"/>
  <c r="AP34" i="285"/>
  <c r="AG50" i="285"/>
  <c r="AN47" i="285"/>
  <c r="AH45" i="285"/>
  <c r="AN48" i="285"/>
  <c r="AN46" i="285"/>
  <c r="AH47" i="285"/>
  <c r="AP46" i="285"/>
  <c r="AP48" i="285"/>
  <c r="AP45" i="285"/>
  <c r="AO58" i="285"/>
  <c r="AH57" i="285"/>
  <c r="AO59" i="285"/>
  <c r="AO56" i="285"/>
  <c r="AH59" i="285"/>
  <c r="AQ57" i="285"/>
  <c r="AQ58" i="285"/>
  <c r="AQ56" i="285"/>
  <c r="AH70" i="285"/>
  <c r="AQ67" i="285"/>
  <c r="AQ69" i="285"/>
  <c r="AQ68" i="285"/>
  <c r="AO81" i="285"/>
  <c r="AO80" i="285"/>
  <c r="AH79" i="285"/>
  <c r="AO78" i="285"/>
  <c r="AN24" i="284"/>
  <c r="AH23" i="284"/>
  <c r="AG28" i="284"/>
  <c r="AN26" i="284"/>
  <c r="AN25" i="284"/>
  <c r="AN58" i="284"/>
  <c r="AH56" i="284"/>
  <c r="AG61" i="284"/>
  <c r="AN59" i="284"/>
  <c r="AN57" i="284"/>
  <c r="AH58" i="284"/>
  <c r="AP57" i="284"/>
  <c r="AP59" i="284"/>
  <c r="AP56" i="284"/>
  <c r="AH69" i="284"/>
  <c r="AP67" i="284"/>
  <c r="AP70" i="284"/>
  <c r="AP68" i="284"/>
  <c r="AN81" i="284"/>
  <c r="AH78" i="284"/>
  <c r="AG83" i="284"/>
  <c r="AN80" i="284"/>
  <c r="AN79" i="284"/>
  <c r="AO91" i="284"/>
  <c r="AH90" i="284"/>
  <c r="AO89" i="284"/>
  <c r="AO92" i="284"/>
  <c r="AH92" i="284"/>
  <c r="AQ90" i="284"/>
  <c r="AQ89" i="284"/>
  <c r="AQ91" i="284"/>
  <c r="AN15" i="285"/>
  <c r="AN14" i="285"/>
  <c r="AN13" i="285"/>
  <c r="AH12" i="285"/>
  <c r="AG17" i="285"/>
  <c r="AH15" i="285"/>
  <c r="AQ14" i="285"/>
  <c r="AQ13" i="285"/>
  <c r="AQ12" i="285"/>
  <c r="AH26" i="285"/>
  <c r="AQ25" i="285"/>
  <c r="AQ24" i="285"/>
  <c r="AQ23" i="285"/>
  <c r="AN24" i="286"/>
  <c r="AH23" i="286"/>
  <c r="AG28" i="286"/>
  <c r="AN26" i="286"/>
  <c r="AN25" i="286"/>
  <c r="AN58" i="286"/>
  <c r="AH56" i="286"/>
  <c r="AG61" i="286"/>
  <c r="AN59" i="286"/>
  <c r="AN57" i="286"/>
  <c r="AH58" i="286"/>
  <c r="AP57" i="286"/>
  <c r="AP59" i="286"/>
  <c r="AP56" i="286"/>
  <c r="AH69" i="286"/>
  <c r="AP67" i="286"/>
  <c r="AP70" i="286"/>
  <c r="AP68" i="286"/>
  <c r="AN81" i="286"/>
  <c r="AH78" i="286"/>
  <c r="AG83" i="286"/>
  <c r="AN80" i="286"/>
  <c r="AN79" i="286"/>
  <c r="AO91" i="286"/>
  <c r="AO92" i="286"/>
  <c r="AH90" i="286"/>
  <c r="AO89" i="286"/>
  <c r="AO93" i="286" s="1"/>
  <c r="AR90" i="286" s="1"/>
  <c r="AO26" i="286"/>
  <c r="AO25" i="286"/>
  <c r="AH24" i="286"/>
  <c r="AO23" i="286"/>
  <c r="AO27" i="286" s="1"/>
  <c r="AR24" i="286" s="1"/>
  <c r="AO70" i="286"/>
  <c r="AH68" i="286"/>
  <c r="AO69" i="286"/>
  <c r="AO67" i="286"/>
  <c r="AH81" i="286"/>
  <c r="AQ78" i="286"/>
  <c r="AQ80" i="286"/>
  <c r="AQ79" i="286"/>
  <c r="AG94" i="286"/>
  <c r="AN92" i="286"/>
  <c r="AN91" i="286"/>
  <c r="AN90" i="286"/>
  <c r="AH89" i="286"/>
  <c r="AH92" i="286"/>
  <c r="AQ91" i="286"/>
  <c r="AQ90" i="286"/>
  <c r="AQ89" i="286"/>
  <c r="AH13" i="287"/>
  <c r="AO12" i="287"/>
  <c r="AO15" i="287"/>
  <c r="AO14" i="287"/>
  <c r="AH70" i="287"/>
  <c r="AQ67" i="287"/>
  <c r="AQ69" i="287"/>
  <c r="AQ68" i="287"/>
  <c r="AO81" i="287"/>
  <c r="AH79" i="287"/>
  <c r="AO80" i="287"/>
  <c r="AO78" i="287"/>
  <c r="AH91" i="287"/>
  <c r="AP90" i="287"/>
  <c r="AP89" i="287"/>
  <c r="AP92" i="287"/>
  <c r="AN15" i="287"/>
  <c r="AN14" i="287"/>
  <c r="AN13" i="287"/>
  <c r="AH12" i="287"/>
  <c r="AG17" i="287"/>
  <c r="AN37" i="287"/>
  <c r="AN36" i="287"/>
  <c r="AN35" i="287"/>
  <c r="AH34" i="287"/>
  <c r="AG39" i="287"/>
  <c r="AH37" i="287"/>
  <c r="AQ36" i="287"/>
  <c r="AQ35" i="287"/>
  <c r="AQ34" i="287"/>
  <c r="AN70" i="287"/>
  <c r="AH67" i="287"/>
  <c r="AG72" i="287"/>
  <c r="AN69" i="287"/>
  <c r="AN68" i="287"/>
  <c r="AH80" i="287"/>
  <c r="AP78" i="287"/>
  <c r="AP81" i="287"/>
  <c r="AP79" i="287"/>
  <c r="AH26" i="288"/>
  <c r="AQ25" i="288"/>
  <c r="AQ24" i="288"/>
  <c r="AQ23" i="288"/>
  <c r="AH15" i="288"/>
  <c r="AQ14" i="288"/>
  <c r="AQ13" i="288"/>
  <c r="AQ12" i="288"/>
  <c r="AO58" i="288"/>
  <c r="AH57" i="288"/>
  <c r="AO59" i="288"/>
  <c r="AO56" i="288"/>
  <c r="AH59" i="288"/>
  <c r="AQ57" i="288"/>
  <c r="AQ58" i="288"/>
  <c r="AQ56" i="288"/>
  <c r="AH81" i="289"/>
  <c r="AQ78" i="289"/>
  <c r="AQ80" i="289"/>
  <c r="AQ79" i="289"/>
  <c r="AG83" i="289"/>
  <c r="AN81" i="289"/>
  <c r="AH78" i="289"/>
  <c r="AN80" i="289"/>
  <c r="AN79" i="289"/>
  <c r="AH91" i="289"/>
  <c r="AP90" i="289"/>
  <c r="AP89" i="289"/>
  <c r="AP92" i="289"/>
  <c r="AP70" i="280"/>
  <c r="AP68" i="280"/>
  <c r="AH69" i="280"/>
  <c r="AP67" i="280"/>
  <c r="AG28" i="280"/>
  <c r="AN26" i="280"/>
  <c r="AN25" i="280"/>
  <c r="AN24" i="280"/>
  <c r="AH23" i="280"/>
  <c r="AG61" i="280"/>
  <c r="AN59" i="280"/>
  <c r="AN57" i="280"/>
  <c r="AN58" i="280"/>
  <c r="AH56" i="280"/>
  <c r="AP59" i="280"/>
  <c r="AP56" i="280"/>
  <c r="AH58" i="280"/>
  <c r="AP57" i="280"/>
  <c r="AO69" i="280"/>
  <c r="AO67" i="280"/>
  <c r="AO70" i="280"/>
  <c r="AH68" i="280"/>
  <c r="AG83" i="280"/>
  <c r="AN80" i="280"/>
  <c r="AN79" i="280"/>
  <c r="AN81" i="280"/>
  <c r="AH78" i="280"/>
  <c r="AN91" i="280"/>
  <c r="AG94" i="280"/>
  <c r="AN92" i="280"/>
  <c r="AN90" i="280"/>
  <c r="AH89" i="280"/>
  <c r="AG17" i="281"/>
  <c r="AN15" i="281"/>
  <c r="AN14" i="281"/>
  <c r="AN13" i="281"/>
  <c r="AH12" i="281"/>
  <c r="AH15" i="281"/>
  <c r="AQ14" i="281"/>
  <c r="AQ13" i="281"/>
  <c r="AQ12" i="281"/>
  <c r="AQ24" i="281"/>
  <c r="AQ23" i="281"/>
  <c r="AH26" i="281"/>
  <c r="AQ25" i="281"/>
  <c r="AG39" i="281"/>
  <c r="AN37" i="281"/>
  <c r="AN36" i="281"/>
  <c r="AN35" i="281"/>
  <c r="AH34" i="281"/>
  <c r="AP35" i="281"/>
  <c r="AP37" i="281"/>
  <c r="AH36" i="281"/>
  <c r="AP34" i="281"/>
  <c r="AG72" i="281"/>
  <c r="AN69" i="281"/>
  <c r="AN68" i="281"/>
  <c r="AN70" i="281"/>
  <c r="AH67" i="281"/>
  <c r="AP81" i="281"/>
  <c r="AP79" i="281"/>
  <c r="AH80" i="281"/>
  <c r="AP78" i="281"/>
  <c r="AP82" i="281" s="1"/>
  <c r="AR80" i="281" s="1"/>
  <c r="AO48" i="282"/>
  <c r="AO45" i="282"/>
  <c r="AO47" i="282"/>
  <c r="AH46" i="282"/>
  <c r="AQ47" i="282"/>
  <c r="AQ45" i="282"/>
  <c r="AH48" i="282"/>
  <c r="AQ46" i="282"/>
  <c r="AG61" i="282"/>
  <c r="AN59" i="282"/>
  <c r="AN57" i="282"/>
  <c r="AN58" i="282"/>
  <c r="AH56" i="282"/>
  <c r="AP59" i="282"/>
  <c r="AP56" i="282"/>
  <c r="AH58" i="282"/>
  <c r="AP57" i="282"/>
  <c r="AP70" i="282"/>
  <c r="AP68" i="282"/>
  <c r="AH69" i="282"/>
  <c r="AP67" i="282"/>
  <c r="AG83" i="282"/>
  <c r="AN80" i="282"/>
  <c r="AN79" i="282"/>
  <c r="AN81" i="282"/>
  <c r="AH78" i="282"/>
  <c r="AO92" i="282"/>
  <c r="AO91" i="282"/>
  <c r="AH90" i="282"/>
  <c r="AO89" i="282"/>
  <c r="AQ91" i="282"/>
  <c r="AH92" i="282"/>
  <c r="AQ90" i="282"/>
  <c r="AQ89" i="282"/>
  <c r="AG17" i="283"/>
  <c r="AN15" i="283"/>
  <c r="AN14" i="283"/>
  <c r="AN13" i="283"/>
  <c r="AH12" i="283"/>
  <c r="AH15" i="283"/>
  <c r="AQ14" i="283"/>
  <c r="AQ13" i="283"/>
  <c r="AQ12" i="283"/>
  <c r="AQ24" i="283"/>
  <c r="AQ23" i="283"/>
  <c r="AH26" i="283"/>
  <c r="AQ25" i="283"/>
  <c r="AH37" i="281"/>
  <c r="AQ36" i="281"/>
  <c r="AQ35" i="281"/>
  <c r="AQ34" i="281"/>
  <c r="AO59" i="281"/>
  <c r="AO56" i="281"/>
  <c r="AO58" i="281"/>
  <c r="AH57" i="281"/>
  <c r="AQ58" i="281"/>
  <c r="AQ56" i="281"/>
  <c r="AH59" i="281"/>
  <c r="AQ57" i="281"/>
  <c r="AO26" i="282"/>
  <c r="AO25" i="282"/>
  <c r="AH24" i="282"/>
  <c r="AO23" i="282"/>
  <c r="AO69" i="282"/>
  <c r="AO67" i="282"/>
  <c r="AO70" i="282"/>
  <c r="AH68" i="282"/>
  <c r="AQ80" i="282"/>
  <c r="AQ79" i="282"/>
  <c r="AH81" i="282"/>
  <c r="AQ78" i="282"/>
  <c r="AN91" i="282"/>
  <c r="AG94" i="282"/>
  <c r="AN92" i="282"/>
  <c r="AN90" i="282"/>
  <c r="AH89" i="282"/>
  <c r="AO15" i="283"/>
  <c r="AO14" i="283"/>
  <c r="AH13" i="283"/>
  <c r="AO12" i="283"/>
  <c r="AP59" i="283"/>
  <c r="AH58" i="283"/>
  <c r="AP57" i="283"/>
  <c r="AP56" i="283"/>
  <c r="AO26" i="284"/>
  <c r="AO25" i="284"/>
  <c r="AH24" i="284"/>
  <c r="AO23" i="284"/>
  <c r="AO27" i="284" s="1"/>
  <c r="AR24" i="284" s="1"/>
  <c r="AO70" i="284"/>
  <c r="AH68" i="284"/>
  <c r="AO69" i="284"/>
  <c r="AO67" i="284"/>
  <c r="AH81" i="284"/>
  <c r="AQ78" i="284"/>
  <c r="AQ80" i="284"/>
  <c r="AQ79" i="284"/>
  <c r="AG94" i="284"/>
  <c r="AN92" i="284"/>
  <c r="AN90" i="284"/>
  <c r="AH89" i="284"/>
  <c r="AN91" i="284"/>
  <c r="AH13" i="285"/>
  <c r="AO12" i="285"/>
  <c r="AO15" i="285"/>
  <c r="AO14" i="285"/>
  <c r="AH59" i="283"/>
  <c r="AQ57" i="283"/>
  <c r="AQ58" i="283"/>
  <c r="AQ56" i="283"/>
  <c r="AN70" i="283"/>
  <c r="AH67" i="283"/>
  <c r="AG72" i="283"/>
  <c r="AN69" i="283"/>
  <c r="AN68" i="283"/>
  <c r="AH80" i="283"/>
  <c r="AP78" i="283"/>
  <c r="AP81" i="283"/>
  <c r="AP79" i="283"/>
  <c r="AO47" i="284"/>
  <c r="AH46" i="284"/>
  <c r="AO48" i="284"/>
  <c r="AO45" i="284"/>
  <c r="AH48" i="284"/>
  <c r="AQ46" i="284"/>
  <c r="AQ47" i="284"/>
  <c r="AQ45" i="284"/>
  <c r="AN37" i="285"/>
  <c r="AN36" i="285"/>
  <c r="AN35" i="285"/>
  <c r="AH34" i="285"/>
  <c r="AG39" i="285"/>
  <c r="AH37" i="285"/>
  <c r="AQ36" i="285"/>
  <c r="AQ35" i="285"/>
  <c r="AQ34" i="285"/>
  <c r="AN70" i="285"/>
  <c r="AH67" i="285"/>
  <c r="AG72" i="285"/>
  <c r="AN69" i="285"/>
  <c r="AN68" i="285"/>
  <c r="AO92" i="285"/>
  <c r="AO91" i="285"/>
  <c r="AH90" i="285"/>
  <c r="AO89" i="285"/>
  <c r="AO93" i="285" s="1"/>
  <c r="AR90" i="285" s="1"/>
  <c r="AQ91" i="285"/>
  <c r="AH92" i="285"/>
  <c r="AQ90" i="285"/>
  <c r="AQ89" i="285"/>
  <c r="AG17" i="286"/>
  <c r="AN15" i="286"/>
  <c r="AN14" i="286"/>
  <c r="AN13" i="286"/>
  <c r="AH12" i="286"/>
  <c r="AH15" i="286"/>
  <c r="AQ14" i="286"/>
  <c r="AQ13" i="286"/>
  <c r="AQ12" i="286"/>
  <c r="AQ24" i="286"/>
  <c r="AQ23" i="286"/>
  <c r="AH26" i="286"/>
  <c r="AQ25" i="286"/>
  <c r="AG72" i="286"/>
  <c r="AN69" i="286"/>
  <c r="AN68" i="286"/>
  <c r="AN70" i="286"/>
  <c r="AH67" i="286"/>
  <c r="AP81" i="286"/>
  <c r="AP79" i="286"/>
  <c r="AH80" i="286"/>
  <c r="AP78" i="286"/>
  <c r="AP13" i="286"/>
  <c r="AP12" i="286"/>
  <c r="AP15" i="286"/>
  <c r="AH14" i="286"/>
  <c r="AP26" i="286"/>
  <c r="AH25" i="286"/>
  <c r="AP24" i="286"/>
  <c r="AP23" i="286"/>
  <c r="AO37" i="286"/>
  <c r="AO36" i="286"/>
  <c r="AH35" i="286"/>
  <c r="AO34" i="286"/>
  <c r="AP35" i="286"/>
  <c r="AP34" i="286"/>
  <c r="AP37" i="286"/>
  <c r="AH36" i="286"/>
  <c r="AN48" i="286"/>
  <c r="AN46" i="286"/>
  <c r="AG50" i="286"/>
  <c r="AN47" i="286"/>
  <c r="AH45" i="286"/>
  <c r="AP48" i="286"/>
  <c r="AP45" i="286"/>
  <c r="AH47" i="286"/>
  <c r="AP46" i="286"/>
  <c r="AO59" i="286"/>
  <c r="AO56" i="286"/>
  <c r="AO58" i="286"/>
  <c r="AH57" i="286"/>
  <c r="AQ58" i="286"/>
  <c r="AQ56" i="286"/>
  <c r="AH59" i="286"/>
  <c r="AQ57" i="286"/>
  <c r="AQ69" i="286"/>
  <c r="AQ68" i="286"/>
  <c r="AH70" i="286"/>
  <c r="AQ67" i="286"/>
  <c r="AO80" i="286"/>
  <c r="AO78" i="286"/>
  <c r="AO81" i="286"/>
  <c r="AH79" i="286"/>
  <c r="AO69" i="287"/>
  <c r="AO67" i="287"/>
  <c r="AO70" i="287"/>
  <c r="AH68" i="287"/>
  <c r="AQ80" i="287"/>
  <c r="AQ79" i="287"/>
  <c r="AH81" i="287"/>
  <c r="AQ78" i="287"/>
  <c r="AN91" i="287"/>
  <c r="AG94" i="287"/>
  <c r="AN92" i="287"/>
  <c r="AN90" i="287"/>
  <c r="AH89" i="287"/>
  <c r="AO15" i="288"/>
  <c r="AO14" i="288"/>
  <c r="AH13" i="288"/>
  <c r="AO12" i="288"/>
  <c r="AP92" i="286"/>
  <c r="AH91" i="286"/>
  <c r="AP90" i="286"/>
  <c r="AP89" i="286"/>
  <c r="AO48" i="287"/>
  <c r="AO45" i="287"/>
  <c r="AO47" i="287"/>
  <c r="AH46" i="287"/>
  <c r="AQ47" i="287"/>
  <c r="AQ45" i="287"/>
  <c r="AH48" i="287"/>
  <c r="AQ46" i="287"/>
  <c r="AG61" i="287"/>
  <c r="AN59" i="287"/>
  <c r="AN57" i="287"/>
  <c r="AN58" i="287"/>
  <c r="AH56" i="287"/>
  <c r="AP59" i="287"/>
  <c r="AP56" i="287"/>
  <c r="AH58" i="287"/>
  <c r="AP57" i="287"/>
  <c r="AP70" i="287"/>
  <c r="AP68" i="287"/>
  <c r="AH69" i="287"/>
  <c r="AP67" i="287"/>
  <c r="AG83" i="287"/>
  <c r="AN80" i="287"/>
  <c r="AN79" i="287"/>
  <c r="AN81" i="287"/>
  <c r="AH78" i="287"/>
  <c r="AO92" i="287"/>
  <c r="AO91" i="287"/>
  <c r="AH90" i="287"/>
  <c r="AO89" i="287"/>
  <c r="AQ91" i="287"/>
  <c r="AH92" i="287"/>
  <c r="AQ90" i="287"/>
  <c r="AQ89" i="287"/>
  <c r="AN15" i="288"/>
  <c r="AG17" i="288"/>
  <c r="AN14" i="288"/>
  <c r="AN13" i="288"/>
  <c r="AH12" i="288"/>
  <c r="AN37" i="288"/>
  <c r="AN36" i="288"/>
  <c r="AN35" i="288"/>
  <c r="AH34" i="288"/>
  <c r="AG39" i="288"/>
  <c r="AH37" i="288"/>
  <c r="AQ36" i="288"/>
  <c r="AQ35" i="288"/>
  <c r="AQ34" i="288"/>
  <c r="AP26" i="288"/>
  <c r="AH25" i="288"/>
  <c r="AP24" i="288"/>
  <c r="AP23" i="288"/>
  <c r="AH35" i="288"/>
  <c r="AO34" i="288"/>
  <c r="AO37" i="288"/>
  <c r="AO36" i="288"/>
  <c r="AP37" i="288"/>
  <c r="AH36" i="288"/>
  <c r="AP35" i="288"/>
  <c r="AP34" i="288"/>
  <c r="AG50" i="288"/>
  <c r="AN47" i="288"/>
  <c r="AH45" i="288"/>
  <c r="AN48" i="288"/>
  <c r="AN46" i="288"/>
  <c r="AH47" i="288"/>
  <c r="AP46" i="288"/>
  <c r="AP48" i="288"/>
  <c r="AP45" i="288"/>
  <c r="AH70" i="288"/>
  <c r="AQ67" i="288"/>
  <c r="AQ69" i="288"/>
  <c r="AQ68" i="288"/>
  <c r="AO48" i="289"/>
  <c r="AO47" i="289"/>
  <c r="AH46" i="289"/>
  <c r="AO45" i="289"/>
  <c r="AG72" i="289"/>
  <c r="AN70" i="289"/>
  <c r="AH67" i="289"/>
  <c r="AN69" i="289"/>
  <c r="AN68" i="289"/>
  <c r="AH59" i="280"/>
  <c r="AQ57" i="280"/>
  <c r="AQ58" i="280"/>
  <c r="AQ56" i="280"/>
  <c r="AN70" i="280"/>
  <c r="AH67" i="280"/>
  <c r="AG72" i="280"/>
  <c r="AN69" i="280"/>
  <c r="AN68" i="280"/>
  <c r="AP15" i="280"/>
  <c r="AH14" i="280"/>
  <c r="AP13" i="280"/>
  <c r="AP12" i="280"/>
  <c r="AP26" i="280"/>
  <c r="AH25" i="280"/>
  <c r="AP24" i="280"/>
  <c r="AP23" i="280"/>
  <c r="AN37" i="280"/>
  <c r="AN36" i="280"/>
  <c r="AN35" i="280"/>
  <c r="AH34" i="280"/>
  <c r="AG39" i="280"/>
  <c r="AP37" i="280"/>
  <c r="AH36" i="280"/>
  <c r="AP35" i="280"/>
  <c r="AP34" i="280"/>
  <c r="AG50" i="280"/>
  <c r="AN47" i="280"/>
  <c r="AH45" i="280"/>
  <c r="AN48" i="280"/>
  <c r="AN46" i="280"/>
  <c r="AH47" i="280"/>
  <c r="AP46" i="280"/>
  <c r="AP48" i="280"/>
  <c r="AP45" i="280"/>
  <c r="AH80" i="280"/>
  <c r="AP78" i="280"/>
  <c r="AP81" i="280"/>
  <c r="AP79" i="280"/>
  <c r="AH91" i="280"/>
  <c r="AP90" i="280"/>
  <c r="AP89" i="280"/>
  <c r="AP92" i="280"/>
  <c r="AN24" i="281"/>
  <c r="AH23" i="281"/>
  <c r="AG28" i="281"/>
  <c r="AN26" i="281"/>
  <c r="AN25" i="281"/>
  <c r="AO47" i="281"/>
  <c r="AH46" i="281"/>
  <c r="AO48" i="281"/>
  <c r="AO45" i="281"/>
  <c r="AH48" i="281"/>
  <c r="AQ46" i="281"/>
  <c r="AQ47" i="281"/>
  <c r="AQ45" i="281"/>
  <c r="AO70" i="281"/>
  <c r="AH68" i="281"/>
  <c r="AO69" i="281"/>
  <c r="AO67" i="281"/>
  <c r="AP15" i="282"/>
  <c r="AH14" i="282"/>
  <c r="AP13" i="282"/>
  <c r="AP12" i="282"/>
  <c r="AP26" i="282"/>
  <c r="AH25" i="282"/>
  <c r="AP24" i="282"/>
  <c r="AP23" i="282"/>
  <c r="AH35" i="282"/>
  <c r="AO34" i="282"/>
  <c r="AO37" i="282"/>
  <c r="AO36" i="282"/>
  <c r="AP37" i="282"/>
  <c r="AH36" i="282"/>
  <c r="AP35" i="282"/>
  <c r="AP34" i="282"/>
  <c r="AG50" i="282"/>
  <c r="AN47" i="282"/>
  <c r="AH45" i="282"/>
  <c r="AN48" i="282"/>
  <c r="AN46" i="282"/>
  <c r="AH47" i="282"/>
  <c r="AP46" i="282"/>
  <c r="AP48" i="282"/>
  <c r="AP45" i="282"/>
  <c r="AO58" i="282"/>
  <c r="AH57" i="282"/>
  <c r="AO59" i="282"/>
  <c r="AO56" i="282"/>
  <c r="AH59" i="282"/>
  <c r="AQ57" i="282"/>
  <c r="AQ58" i="282"/>
  <c r="AQ56" i="282"/>
  <c r="AH70" i="282"/>
  <c r="AQ67" i="282"/>
  <c r="AQ69" i="282"/>
  <c r="AQ68" i="282"/>
  <c r="AO81" i="282"/>
  <c r="AH79" i="282"/>
  <c r="AO80" i="282"/>
  <c r="AO78" i="282"/>
  <c r="AH91" i="282"/>
  <c r="AP90" i="282"/>
  <c r="AP89" i="282"/>
  <c r="AP92" i="282"/>
  <c r="AG83" i="285"/>
  <c r="AN80" i="285"/>
  <c r="AN81" i="285"/>
  <c r="AN79" i="285"/>
  <c r="AH78" i="285"/>
  <c r="AN70" i="288"/>
  <c r="AH67" i="288"/>
  <c r="AG72" i="288"/>
  <c r="AN69" i="288"/>
  <c r="AN68" i="288"/>
  <c r="AH80" i="288"/>
  <c r="AP78" i="288"/>
  <c r="AP81" i="288"/>
  <c r="AP79" i="288"/>
  <c r="AG28" i="289"/>
  <c r="AN26" i="289"/>
  <c r="AN25" i="289"/>
  <c r="AN24" i="289"/>
  <c r="AH23" i="289"/>
  <c r="AO81" i="288"/>
  <c r="AH79" i="288"/>
  <c r="AO80" i="288"/>
  <c r="AO78" i="288"/>
  <c r="AH91" i="288"/>
  <c r="AP90" i="288"/>
  <c r="AP89" i="288"/>
  <c r="AP92" i="288"/>
  <c r="AO26" i="289"/>
  <c r="AO25" i="289"/>
  <c r="AH24" i="289"/>
  <c r="AO23" i="289"/>
  <c r="AH59" i="289"/>
  <c r="AQ57" i="289"/>
  <c r="AQ58" i="289"/>
  <c r="AQ56" i="289"/>
  <c r="AH70" i="289"/>
  <c r="AQ67" i="289"/>
  <c r="AQ69" i="289"/>
  <c r="AQ68" i="289"/>
  <c r="AG17" i="270"/>
  <c r="AN15" i="270"/>
  <c r="AN14" i="270"/>
  <c r="AN13" i="270"/>
  <c r="AH12" i="270"/>
  <c r="AQ69" i="270"/>
  <c r="AQ68" i="270"/>
  <c r="AH70" i="270"/>
  <c r="AQ67" i="270"/>
  <c r="AQ58" i="270"/>
  <c r="AQ56" i="270"/>
  <c r="AH59" i="270"/>
  <c r="AQ57" i="270"/>
  <c r="AG72" i="270"/>
  <c r="AN69" i="270"/>
  <c r="AN68" i="270"/>
  <c r="AN70" i="270"/>
  <c r="AH67" i="270"/>
  <c r="AO69" i="271"/>
  <c r="AO67" i="271"/>
  <c r="AO70" i="271"/>
  <c r="AH68" i="271"/>
  <c r="AP13" i="272"/>
  <c r="AP12" i="272"/>
  <c r="AP15" i="272"/>
  <c r="AH14" i="272"/>
  <c r="AP26" i="272"/>
  <c r="AH25" i="272"/>
  <c r="AP24" i="272"/>
  <c r="AP23" i="272"/>
  <c r="AO37" i="272"/>
  <c r="AO36" i="272"/>
  <c r="AH35" i="272"/>
  <c r="AO34" i="272"/>
  <c r="AO38" i="272" s="1"/>
  <c r="AR35" i="272" s="1"/>
  <c r="AP35" i="272"/>
  <c r="AP34" i="272"/>
  <c r="AP37" i="272"/>
  <c r="AH36" i="272"/>
  <c r="AN48" i="272"/>
  <c r="AN46" i="272"/>
  <c r="AG50" i="272"/>
  <c r="AN47" i="272"/>
  <c r="AH45" i="272"/>
  <c r="AP48" i="272"/>
  <c r="AP45" i="272"/>
  <c r="AH47" i="272"/>
  <c r="AP46" i="272"/>
  <c r="AO59" i="272"/>
  <c r="AO56" i="272"/>
  <c r="AO58" i="272"/>
  <c r="AH57" i="272"/>
  <c r="AQ58" i="272"/>
  <c r="AQ56" i="272"/>
  <c r="AH59" i="272"/>
  <c r="AQ57" i="272"/>
  <c r="AQ69" i="272"/>
  <c r="AQ68" i="272"/>
  <c r="AH70" i="272"/>
  <c r="AQ67" i="272"/>
  <c r="AO80" i="272"/>
  <c r="AO78" i="272"/>
  <c r="AO81" i="272"/>
  <c r="AH79" i="272"/>
  <c r="AP92" i="272"/>
  <c r="AH91" i="272"/>
  <c r="AP90" i="272"/>
  <c r="AP89" i="272"/>
  <c r="AO48" i="271"/>
  <c r="AO45" i="271"/>
  <c r="AO47" i="271"/>
  <c r="AH46" i="271"/>
  <c r="AQ47" i="271"/>
  <c r="AQ45" i="271"/>
  <c r="AH48" i="271"/>
  <c r="AQ46" i="271"/>
  <c r="AP70" i="271"/>
  <c r="AP68" i="271"/>
  <c r="AH69" i="271"/>
  <c r="AP67" i="271"/>
  <c r="AG83" i="271"/>
  <c r="AN80" i="271"/>
  <c r="AN79" i="271"/>
  <c r="AN81" i="271"/>
  <c r="AH78" i="271"/>
  <c r="AO92" i="271"/>
  <c r="AO91" i="271"/>
  <c r="AH90" i="271"/>
  <c r="AO89" i="271"/>
  <c r="AQ91" i="271"/>
  <c r="AH92" i="271"/>
  <c r="AQ90" i="271"/>
  <c r="AQ89" i="271"/>
  <c r="AG17" i="272"/>
  <c r="AN15" i="272"/>
  <c r="AN14" i="272"/>
  <c r="AN13" i="272"/>
  <c r="AH12" i="272"/>
  <c r="AG39" i="272"/>
  <c r="AN37" i="272"/>
  <c r="AN36" i="272"/>
  <c r="AN35" i="272"/>
  <c r="AH34" i="272"/>
  <c r="AH37" i="272"/>
  <c r="AQ36" i="272"/>
  <c r="AQ35" i="272"/>
  <c r="AQ34" i="272"/>
  <c r="AO48" i="273"/>
  <c r="AO45" i="273"/>
  <c r="AO47" i="273"/>
  <c r="AH46" i="273"/>
  <c r="AQ47" i="273"/>
  <c r="AQ45" i="273"/>
  <c r="AH48" i="273"/>
  <c r="AQ46" i="273"/>
  <c r="AG28" i="274"/>
  <c r="AN26" i="274"/>
  <c r="AN25" i="274"/>
  <c r="AN24" i="274"/>
  <c r="AH23" i="274"/>
  <c r="AG39" i="275"/>
  <c r="AN37" i="275"/>
  <c r="AN36" i="275"/>
  <c r="AN35" i="275"/>
  <c r="AH34" i="275"/>
  <c r="AH37" i="275"/>
  <c r="AQ36" i="275"/>
  <c r="AQ35" i="275"/>
  <c r="AQ34" i="275"/>
  <c r="AQ69" i="273"/>
  <c r="AQ68" i="273"/>
  <c r="AH70" i="273"/>
  <c r="AQ67" i="273"/>
  <c r="AO80" i="273"/>
  <c r="AO78" i="273"/>
  <c r="AO81" i="273"/>
  <c r="AH79" i="273"/>
  <c r="AP92" i="273"/>
  <c r="AH91" i="273"/>
  <c r="AP90" i="273"/>
  <c r="AP89" i="273"/>
  <c r="AP13" i="275"/>
  <c r="AP12" i="275"/>
  <c r="AP15" i="275"/>
  <c r="AH14" i="275"/>
  <c r="AP26" i="275"/>
  <c r="AH25" i="275"/>
  <c r="AP24" i="275"/>
  <c r="AP23" i="275"/>
  <c r="AO37" i="275"/>
  <c r="AO36" i="275"/>
  <c r="AH35" i="275"/>
  <c r="AO34" i="275"/>
  <c r="AP35" i="275"/>
  <c r="AP34" i="275"/>
  <c r="AP37" i="275"/>
  <c r="AH36" i="275"/>
  <c r="AN48" i="275"/>
  <c r="AN46" i="275"/>
  <c r="AG50" i="275"/>
  <c r="AN47" i="275"/>
  <c r="AH45" i="275"/>
  <c r="AP48" i="275"/>
  <c r="AP45" i="275"/>
  <c r="AH47" i="275"/>
  <c r="AP46" i="275"/>
  <c r="AO59" i="275"/>
  <c r="AO56" i="275"/>
  <c r="AO58" i="275"/>
  <c r="AH57" i="275"/>
  <c r="AQ58" i="275"/>
  <c r="AQ56" i="275"/>
  <c r="AH59" i="275"/>
  <c r="AQ57" i="275"/>
  <c r="AQ69" i="275"/>
  <c r="AQ68" i="275"/>
  <c r="AH70" i="275"/>
  <c r="AQ67" i="275"/>
  <c r="AO81" i="275"/>
  <c r="AO80" i="275"/>
  <c r="AO78" i="275"/>
  <c r="AH79" i="275"/>
  <c r="AP13" i="276"/>
  <c r="AP12" i="276"/>
  <c r="AP15" i="276"/>
  <c r="AH14" i="276"/>
  <c r="AP26" i="276"/>
  <c r="AH25" i="276"/>
  <c r="AP24" i="276"/>
  <c r="AP23" i="276"/>
  <c r="AO37" i="276"/>
  <c r="AO36" i="276"/>
  <c r="AH35" i="276"/>
  <c r="AO34" i="276"/>
  <c r="AP35" i="276"/>
  <c r="AP34" i="276"/>
  <c r="AP37" i="276"/>
  <c r="AH36" i="276"/>
  <c r="AN48" i="276"/>
  <c r="AN46" i="276"/>
  <c r="AG50" i="276"/>
  <c r="AN47" i="276"/>
  <c r="AH45" i="276"/>
  <c r="AP48" i="276"/>
  <c r="AP45" i="276"/>
  <c r="AH47" i="276"/>
  <c r="AP46" i="276"/>
  <c r="AO59" i="276"/>
  <c r="AO56" i="276"/>
  <c r="AO58" i="276"/>
  <c r="AH57" i="276"/>
  <c r="AQ58" i="276"/>
  <c r="AQ56" i="276"/>
  <c r="AH59" i="276"/>
  <c r="AQ57" i="276"/>
  <c r="AQ69" i="276"/>
  <c r="AQ68" i="276"/>
  <c r="AH70" i="276"/>
  <c r="AQ67" i="276"/>
  <c r="AQ71" i="276" s="1"/>
  <c r="AR70" i="276" s="1"/>
  <c r="AO80" i="276"/>
  <c r="AO78" i="276"/>
  <c r="AO81" i="276"/>
  <c r="AH79" i="276"/>
  <c r="AQ80" i="275"/>
  <c r="AH81" i="275"/>
  <c r="AQ78" i="275"/>
  <c r="AQ79" i="275"/>
  <c r="AO92" i="275"/>
  <c r="AO91" i="275"/>
  <c r="AH90" i="275"/>
  <c r="AO89" i="275"/>
  <c r="AO93" i="275" s="1"/>
  <c r="AR90" i="275" s="1"/>
  <c r="AQ91" i="275"/>
  <c r="AH92" i="275"/>
  <c r="AQ90" i="275"/>
  <c r="AQ89" i="275"/>
  <c r="AQ93" i="275" s="1"/>
  <c r="AR92" i="275" s="1"/>
  <c r="AG17" i="276"/>
  <c r="AN15" i="276"/>
  <c r="AN14" i="276"/>
  <c r="AN13" i="276"/>
  <c r="AN16" i="276" s="1"/>
  <c r="AR12" i="276" s="1"/>
  <c r="AH12" i="276"/>
  <c r="AH15" i="276"/>
  <c r="AQ14" i="276"/>
  <c r="AQ13" i="276"/>
  <c r="AQ12" i="276"/>
  <c r="AQ24" i="276"/>
  <c r="AQ23" i="276"/>
  <c r="AH26" i="276"/>
  <c r="AQ25" i="276"/>
  <c r="AG72" i="276"/>
  <c r="AN69" i="276"/>
  <c r="AN68" i="276"/>
  <c r="AN71" i="276" s="1"/>
  <c r="AR67" i="276" s="1"/>
  <c r="AN70" i="276"/>
  <c r="AH67" i="276"/>
  <c r="AP81" i="276"/>
  <c r="AP79" i="276"/>
  <c r="AH80" i="276"/>
  <c r="AP78" i="276"/>
  <c r="AP92" i="276"/>
  <c r="AH91" i="276"/>
  <c r="AP90" i="276"/>
  <c r="AP89" i="276"/>
  <c r="AH92" i="276"/>
  <c r="AQ90" i="276"/>
  <c r="AQ89" i="276"/>
  <c r="AQ91" i="276"/>
  <c r="AP13" i="277"/>
  <c r="AP12" i="277"/>
  <c r="AP16" i="277" s="1"/>
  <c r="AR14" i="277" s="1"/>
  <c r="AP15" i="277"/>
  <c r="AH14" i="277"/>
  <c r="AP26" i="277"/>
  <c r="AH25" i="277"/>
  <c r="AP24" i="277"/>
  <c r="AP23" i="277"/>
  <c r="AO37" i="277"/>
  <c r="AO36" i="277"/>
  <c r="AH35" i="277"/>
  <c r="AO34" i="277"/>
  <c r="AP35" i="277"/>
  <c r="AP34" i="277"/>
  <c r="AP38" i="277" s="1"/>
  <c r="AR36" i="277" s="1"/>
  <c r="AP37" i="277"/>
  <c r="AH36" i="277"/>
  <c r="AN48" i="277"/>
  <c r="AN46" i="277"/>
  <c r="AG50" i="277"/>
  <c r="AN47" i="277"/>
  <c r="AH45" i="277"/>
  <c r="AP48" i="277"/>
  <c r="AP45" i="277"/>
  <c r="AH47" i="277"/>
  <c r="AP46" i="277"/>
  <c r="AO59" i="277"/>
  <c r="AO56" i="277"/>
  <c r="AO58" i="277"/>
  <c r="AH57" i="277"/>
  <c r="AQ58" i="277"/>
  <c r="AQ56" i="277"/>
  <c r="AH59" i="277"/>
  <c r="AQ57" i="277"/>
  <c r="AQ69" i="277"/>
  <c r="AQ68" i="277"/>
  <c r="AH70" i="277"/>
  <c r="AQ67" i="277"/>
  <c r="AO80" i="277"/>
  <c r="AO78" i="277"/>
  <c r="AO81" i="277"/>
  <c r="AH79" i="277"/>
  <c r="AP92" i="277"/>
  <c r="AH91" i="277"/>
  <c r="AP90" i="277"/>
  <c r="AP89" i="277"/>
  <c r="AG17" i="277"/>
  <c r="AN15" i="277"/>
  <c r="AN14" i="277"/>
  <c r="AN13" i="277"/>
  <c r="AH12" i="277"/>
  <c r="AG39" i="277"/>
  <c r="AN37" i="277"/>
  <c r="AN36" i="277"/>
  <c r="AN35" i="277"/>
  <c r="AN38" i="277" s="1"/>
  <c r="AR34" i="277" s="1"/>
  <c r="AH34" i="277"/>
  <c r="AH37" i="277"/>
  <c r="AQ36" i="277"/>
  <c r="AQ35" i="277"/>
  <c r="AQ34" i="277"/>
  <c r="AO59" i="278"/>
  <c r="AO56" i="278"/>
  <c r="AO58" i="278"/>
  <c r="AH57" i="278"/>
  <c r="AQ58" i="278"/>
  <c r="AQ56" i="278"/>
  <c r="AH59" i="278"/>
  <c r="AQ57" i="278"/>
  <c r="AQ24" i="278"/>
  <c r="AQ23" i="278"/>
  <c r="AH26" i="278"/>
  <c r="AQ25" i="278"/>
  <c r="AN70" i="278"/>
  <c r="AG72" i="278"/>
  <c r="AN69" i="278"/>
  <c r="AN68" i="278"/>
  <c r="AH67" i="278"/>
  <c r="AQ80" i="278"/>
  <c r="AQ79" i="278"/>
  <c r="AH81" i="278"/>
  <c r="AQ78" i="278"/>
  <c r="AN91" i="278"/>
  <c r="AG94" i="278"/>
  <c r="AN92" i="278"/>
  <c r="AN90" i="278"/>
  <c r="AH89" i="278"/>
  <c r="AO15" i="279"/>
  <c r="AO14" i="279"/>
  <c r="AH13" i="279"/>
  <c r="AO12" i="279"/>
  <c r="AP13" i="279"/>
  <c r="AP12" i="279"/>
  <c r="AP15" i="279"/>
  <c r="AH14" i="279"/>
  <c r="AP26" i="279"/>
  <c r="AH25" i="279"/>
  <c r="AP24" i="279"/>
  <c r="AP23" i="279"/>
  <c r="AO48" i="279"/>
  <c r="AO45" i="279"/>
  <c r="AO47" i="279"/>
  <c r="AH46" i="279"/>
  <c r="AG83" i="279"/>
  <c r="AN80" i="279"/>
  <c r="AN79" i="279"/>
  <c r="AN81" i="279"/>
  <c r="AH78" i="279"/>
  <c r="AQ80" i="279"/>
  <c r="AQ79" i="279"/>
  <c r="AH81" i="279"/>
  <c r="AQ78" i="279"/>
  <c r="AQ82" i="279" s="1"/>
  <c r="AR81" i="279" s="1"/>
  <c r="AN91" i="279"/>
  <c r="AG94" i="279"/>
  <c r="AN92" i="279"/>
  <c r="AN90" i="279"/>
  <c r="AN93" i="279" s="1"/>
  <c r="AR89" i="279" s="1"/>
  <c r="AH89" i="279"/>
  <c r="AH69" i="270"/>
  <c r="AP67" i="270"/>
  <c r="AP70" i="270"/>
  <c r="AP68" i="270"/>
  <c r="AO26" i="272"/>
  <c r="AO25" i="272"/>
  <c r="AH24" i="272"/>
  <c r="AO23" i="272"/>
  <c r="AO70" i="272"/>
  <c r="AH68" i="272"/>
  <c r="AO69" i="272"/>
  <c r="AO67" i="272"/>
  <c r="AH81" i="272"/>
  <c r="AQ78" i="272"/>
  <c r="AQ80" i="272"/>
  <c r="AQ79" i="272"/>
  <c r="AG94" i="272"/>
  <c r="AN92" i="272"/>
  <c r="AN90" i="272"/>
  <c r="AH89" i="272"/>
  <c r="AN91" i="272"/>
  <c r="AH13" i="273"/>
  <c r="AO12" i="273"/>
  <c r="AO15" i="273"/>
  <c r="AO14" i="273"/>
  <c r="AO59" i="273"/>
  <c r="AO58" i="273"/>
  <c r="AH57" i="273"/>
  <c r="AO56" i="273"/>
  <c r="AP37" i="271"/>
  <c r="AH36" i="271"/>
  <c r="AP35" i="271"/>
  <c r="AP34" i="271"/>
  <c r="AN70" i="271"/>
  <c r="AH67" i="271"/>
  <c r="AG72" i="271"/>
  <c r="AN69" i="271"/>
  <c r="AN68" i="271"/>
  <c r="AH80" i="271"/>
  <c r="AP78" i="271"/>
  <c r="AP81" i="271"/>
  <c r="AP79" i="271"/>
  <c r="AO47" i="272"/>
  <c r="AH46" i="272"/>
  <c r="AO48" i="272"/>
  <c r="AO45" i="272"/>
  <c r="AH48" i="272"/>
  <c r="AQ46" i="272"/>
  <c r="AQ47" i="272"/>
  <c r="AQ45" i="272"/>
  <c r="AN37" i="273"/>
  <c r="AN36" i="273"/>
  <c r="AN35" i="273"/>
  <c r="AH34" i="273"/>
  <c r="AG39" i="273"/>
  <c r="AH37" i="273"/>
  <c r="AQ36" i="273"/>
  <c r="AQ35" i="273"/>
  <c r="AQ34" i="273"/>
  <c r="AQ38" i="273" s="1"/>
  <c r="AR37" i="273" s="1"/>
  <c r="AQ58" i="273"/>
  <c r="AH59" i="273"/>
  <c r="AQ57" i="273"/>
  <c r="AQ56" i="273"/>
  <c r="AQ60" i="273" s="1"/>
  <c r="AR59" i="273" s="1"/>
  <c r="AG72" i="273"/>
  <c r="AN69" i="273"/>
  <c r="AN68" i="273"/>
  <c r="AN70" i="273"/>
  <c r="AH67" i="273"/>
  <c r="AP81" i="273"/>
  <c r="AP79" i="273"/>
  <c r="AH80" i="273"/>
  <c r="AP78" i="273"/>
  <c r="AO48" i="274"/>
  <c r="AO45" i="274"/>
  <c r="AO47" i="274"/>
  <c r="AH46" i="274"/>
  <c r="AQ47" i="274"/>
  <c r="AQ45" i="274"/>
  <c r="AH48" i="274"/>
  <c r="AQ46" i="274"/>
  <c r="AG61" i="274"/>
  <c r="AN59" i="274"/>
  <c r="AN57" i="274"/>
  <c r="AN60" i="274" s="1"/>
  <c r="AR56" i="274" s="1"/>
  <c r="AN58" i="274"/>
  <c r="AH56" i="274"/>
  <c r="AP59" i="274"/>
  <c r="AP56" i="274"/>
  <c r="AH58" i="274"/>
  <c r="AP57" i="274"/>
  <c r="AP70" i="274"/>
  <c r="AP68" i="274"/>
  <c r="AH69" i="274"/>
  <c r="AP67" i="274"/>
  <c r="AG83" i="274"/>
  <c r="AN80" i="274"/>
  <c r="AN79" i="274"/>
  <c r="AN81" i="274"/>
  <c r="AH78" i="274"/>
  <c r="AO92" i="274"/>
  <c r="AO91" i="274"/>
  <c r="AH90" i="274"/>
  <c r="AO89" i="274"/>
  <c r="AQ91" i="274"/>
  <c r="AH92" i="274"/>
  <c r="AQ90" i="274"/>
  <c r="AQ89" i="274"/>
  <c r="AG17" i="275"/>
  <c r="AN15" i="275"/>
  <c r="AN14" i="275"/>
  <c r="AN13" i="275"/>
  <c r="AH12" i="275"/>
  <c r="AH15" i="275"/>
  <c r="AQ14" i="275"/>
  <c r="AQ13" i="275"/>
  <c r="AQ12" i="275"/>
  <c r="AQ16" i="275" s="1"/>
  <c r="AR15" i="275" s="1"/>
  <c r="AQ24" i="275"/>
  <c r="AQ23" i="275"/>
  <c r="AH26" i="275"/>
  <c r="AQ25" i="275"/>
  <c r="AG72" i="275"/>
  <c r="AN69" i="275"/>
  <c r="AN68" i="275"/>
  <c r="AN70" i="275"/>
  <c r="AH67" i="275"/>
  <c r="AO26" i="274"/>
  <c r="AO25" i="274"/>
  <c r="AH24" i="274"/>
  <c r="AO23" i="274"/>
  <c r="AO69" i="274"/>
  <c r="AO67" i="274"/>
  <c r="AO70" i="274"/>
  <c r="AH68" i="274"/>
  <c r="AQ80" i="274"/>
  <c r="AQ79" i="274"/>
  <c r="AH81" i="274"/>
  <c r="AQ78" i="274"/>
  <c r="AN91" i="274"/>
  <c r="AG94" i="274"/>
  <c r="AN92" i="274"/>
  <c r="AN90" i="274"/>
  <c r="AH89" i="274"/>
  <c r="AO15" i="275"/>
  <c r="AO14" i="275"/>
  <c r="AH13" i="275"/>
  <c r="AO12" i="275"/>
  <c r="AN91" i="275"/>
  <c r="AG94" i="275"/>
  <c r="AN92" i="275"/>
  <c r="AN90" i="275"/>
  <c r="AH89" i="275"/>
  <c r="AO15" i="276"/>
  <c r="AO14" i="276"/>
  <c r="AH13" i="276"/>
  <c r="AO12" i="276"/>
  <c r="AG39" i="276"/>
  <c r="AN37" i="276"/>
  <c r="AN36" i="276"/>
  <c r="AN35" i="276"/>
  <c r="AH34" i="276"/>
  <c r="AH37" i="276"/>
  <c r="AQ36" i="276"/>
  <c r="AQ35" i="276"/>
  <c r="AQ34" i="276"/>
  <c r="AQ38" i="276" s="1"/>
  <c r="AR37" i="276" s="1"/>
  <c r="AO15" i="277"/>
  <c r="AO14" i="277"/>
  <c r="AH13" i="277"/>
  <c r="AO12" i="277"/>
  <c r="AO16" i="277" s="1"/>
  <c r="AR13" i="277" s="1"/>
  <c r="AH15" i="277"/>
  <c r="AQ14" i="277"/>
  <c r="AQ13" i="277"/>
  <c r="AQ12" i="277"/>
  <c r="AQ16" i="277" s="1"/>
  <c r="AR15" i="277" s="1"/>
  <c r="AQ24" i="277"/>
  <c r="AQ23" i="277"/>
  <c r="AH26" i="277"/>
  <c r="AQ25" i="277"/>
  <c r="AG72" i="277"/>
  <c r="AN69" i="277"/>
  <c r="AN68" i="277"/>
  <c r="AN70" i="277"/>
  <c r="AH67" i="277"/>
  <c r="AP81" i="277"/>
  <c r="AP79" i="277"/>
  <c r="AH80" i="277"/>
  <c r="AP78" i="277"/>
  <c r="AP26" i="278"/>
  <c r="AH25" i="278"/>
  <c r="AP24" i="278"/>
  <c r="AP23" i="278"/>
  <c r="AO37" i="278"/>
  <c r="AO36" i="278"/>
  <c r="AH35" i="278"/>
  <c r="AO34" i="278"/>
  <c r="AP35" i="278"/>
  <c r="AP34" i="278"/>
  <c r="AP37" i="278"/>
  <c r="AH36" i="278"/>
  <c r="AN48" i="278"/>
  <c r="AN46" i="278"/>
  <c r="AG50" i="278"/>
  <c r="AN47" i="278"/>
  <c r="AH45" i="278"/>
  <c r="AP48" i="278"/>
  <c r="AP45" i="278"/>
  <c r="AH47" i="278"/>
  <c r="AP46" i="278"/>
  <c r="AG39" i="278"/>
  <c r="AN37" i="278"/>
  <c r="AN36" i="278"/>
  <c r="AN35" i="278"/>
  <c r="AH34" i="278"/>
  <c r="AH37" i="278"/>
  <c r="AQ36" i="278"/>
  <c r="AQ35" i="278"/>
  <c r="AQ34" i="278"/>
  <c r="AO69" i="278"/>
  <c r="AO70" i="278"/>
  <c r="AH68" i="278"/>
  <c r="AO67" i="278"/>
  <c r="AP70" i="278"/>
  <c r="AP68" i="278"/>
  <c r="AH69" i="278"/>
  <c r="AP67" i="278"/>
  <c r="AG83" i="278"/>
  <c r="AN80" i="278"/>
  <c r="AN79" i="278"/>
  <c r="AN81" i="278"/>
  <c r="AH78" i="278"/>
  <c r="AO92" i="278"/>
  <c r="AO91" i="278"/>
  <c r="AH90" i="278"/>
  <c r="AO89" i="278"/>
  <c r="AO93" i="278" s="1"/>
  <c r="AR90" i="278" s="1"/>
  <c r="AQ91" i="278"/>
  <c r="AH92" i="278"/>
  <c r="AQ90" i="278"/>
  <c r="AQ89" i="278"/>
  <c r="AQ93" i="278" s="1"/>
  <c r="AR92" i="278" s="1"/>
  <c r="AG17" i="279"/>
  <c r="AN15" i="279"/>
  <c r="AN14" i="279"/>
  <c r="AN13" i="279"/>
  <c r="AN16" i="279" s="1"/>
  <c r="AR12" i="279" s="1"/>
  <c r="AH12" i="279"/>
  <c r="AH15" i="279"/>
  <c r="AQ14" i="279"/>
  <c r="AQ13" i="279"/>
  <c r="AQ12" i="279"/>
  <c r="AQ47" i="279"/>
  <c r="AQ45" i="279"/>
  <c r="AH48" i="279"/>
  <c r="AQ46" i="279"/>
  <c r="AH59" i="279"/>
  <c r="AQ57" i="279"/>
  <c r="AQ58" i="279"/>
  <c r="AQ56" i="279"/>
  <c r="AH70" i="279"/>
  <c r="AQ67" i="279"/>
  <c r="AQ69" i="279"/>
  <c r="AQ68" i="279"/>
  <c r="AH91" i="279"/>
  <c r="AP90" i="279"/>
  <c r="AP89" i="279"/>
  <c r="AP93" i="279" s="1"/>
  <c r="AR91" i="279" s="1"/>
  <c r="AP92" i="279"/>
  <c r="AN24" i="270"/>
  <c r="AH23" i="270"/>
  <c r="AG28" i="270"/>
  <c r="AN26" i="270"/>
  <c r="AN25" i="270"/>
  <c r="AN58" i="270"/>
  <c r="AH56" i="270"/>
  <c r="AG61" i="270"/>
  <c r="AN59" i="270"/>
  <c r="AN57" i="270"/>
  <c r="AH58" i="270"/>
  <c r="AP57" i="270"/>
  <c r="AP59" i="270"/>
  <c r="AP56" i="270"/>
  <c r="AO70" i="270"/>
  <c r="AH68" i="270"/>
  <c r="AO69" i="270"/>
  <c r="AO67" i="270"/>
  <c r="AN81" i="270"/>
  <c r="AH78" i="270"/>
  <c r="AG83" i="270"/>
  <c r="AN80" i="270"/>
  <c r="AN79" i="270"/>
  <c r="AN82" i="270" s="1"/>
  <c r="AR78" i="270" s="1"/>
  <c r="AG94" i="270"/>
  <c r="AN92" i="270"/>
  <c r="AN90" i="270"/>
  <c r="AH89" i="270"/>
  <c r="AN91" i="270"/>
  <c r="AN15" i="271"/>
  <c r="AN14" i="271"/>
  <c r="AN13" i="271"/>
  <c r="AN16" i="271" s="1"/>
  <c r="AR12" i="271" s="1"/>
  <c r="AH12" i="271"/>
  <c r="AG17" i="271"/>
  <c r="AH15" i="271"/>
  <c r="AQ14" i="271"/>
  <c r="AQ13" i="271"/>
  <c r="AQ12" i="271"/>
  <c r="AP26" i="271"/>
  <c r="AH25" i="271"/>
  <c r="AP24" i="271"/>
  <c r="AP23" i="271"/>
  <c r="AO37" i="271"/>
  <c r="AO36" i="271"/>
  <c r="AH35" i="271"/>
  <c r="AO34" i="271"/>
  <c r="AO26" i="270"/>
  <c r="AO25" i="270"/>
  <c r="AH24" i="270"/>
  <c r="AO23" i="270"/>
  <c r="AO47" i="270"/>
  <c r="AH46" i="270"/>
  <c r="AO48" i="270"/>
  <c r="AO45" i="270"/>
  <c r="AH48" i="270"/>
  <c r="AQ46" i="270"/>
  <c r="AQ47" i="270"/>
  <c r="AQ45" i="270"/>
  <c r="AH81" i="270"/>
  <c r="AQ78" i="270"/>
  <c r="AQ80" i="270"/>
  <c r="AQ79" i="270"/>
  <c r="AO91" i="270"/>
  <c r="AH90" i="270"/>
  <c r="AO89" i="270"/>
  <c r="AO92" i="270"/>
  <c r="AH92" i="270"/>
  <c r="AQ90" i="270"/>
  <c r="AQ89" i="270"/>
  <c r="AQ91" i="270"/>
  <c r="AH13" i="271"/>
  <c r="AO12" i="271"/>
  <c r="AO15" i="271"/>
  <c r="AO14" i="271"/>
  <c r="AP15" i="271"/>
  <c r="AH14" i="271"/>
  <c r="AP13" i="271"/>
  <c r="AP12" i="271"/>
  <c r="AH26" i="271"/>
  <c r="AQ25" i="271"/>
  <c r="AQ24" i="271"/>
  <c r="AQ23" i="271"/>
  <c r="AN37" i="271"/>
  <c r="AN36" i="271"/>
  <c r="AG39" i="271"/>
  <c r="AN35" i="271"/>
  <c r="AH34" i="271"/>
  <c r="AH37" i="271"/>
  <c r="AQ36" i="271"/>
  <c r="AQ35" i="271"/>
  <c r="AQ34" i="271"/>
  <c r="AG50" i="271"/>
  <c r="AN47" i="271"/>
  <c r="AH45" i="271"/>
  <c r="AN48" i="271"/>
  <c r="AN46" i="271"/>
  <c r="AN49" i="271" s="1"/>
  <c r="AR45" i="271" s="1"/>
  <c r="AH47" i="271"/>
  <c r="AP46" i="271"/>
  <c r="AP48" i="271"/>
  <c r="AP45" i="271"/>
  <c r="AP49" i="271" s="1"/>
  <c r="AR47" i="271" s="1"/>
  <c r="AH70" i="271"/>
  <c r="AQ67" i="271"/>
  <c r="AQ69" i="271"/>
  <c r="AQ68" i="271"/>
  <c r="AO81" i="271"/>
  <c r="AH79" i="271"/>
  <c r="AO80" i="271"/>
  <c r="AO78" i="271"/>
  <c r="AO82" i="271" s="1"/>
  <c r="AR79" i="271" s="1"/>
  <c r="AH91" i="271"/>
  <c r="AP90" i="271"/>
  <c r="AP89" i="271"/>
  <c r="AP92" i="271"/>
  <c r="AP15" i="273"/>
  <c r="AH14" i="273"/>
  <c r="AP13" i="273"/>
  <c r="AP12" i="273"/>
  <c r="AP16" i="273" s="1"/>
  <c r="AR14" i="273" s="1"/>
  <c r="AP26" i="273"/>
  <c r="AH25" i="273"/>
  <c r="AP24" i="273"/>
  <c r="AP23" i="273"/>
  <c r="AP27" i="273" s="1"/>
  <c r="AR25" i="273" s="1"/>
  <c r="AH35" i="273"/>
  <c r="AO34" i="273"/>
  <c r="AO37" i="273"/>
  <c r="AO36" i="273"/>
  <c r="AP37" i="273"/>
  <c r="AH36" i="273"/>
  <c r="AP35" i="273"/>
  <c r="AP34" i="273"/>
  <c r="AP38" i="273" s="1"/>
  <c r="AR36" i="273" s="1"/>
  <c r="AG50" i="273"/>
  <c r="AN47" i="273"/>
  <c r="AH45" i="273"/>
  <c r="AN48" i="273"/>
  <c r="AN46" i="273"/>
  <c r="AH47" i="273"/>
  <c r="AP46" i="273"/>
  <c r="AP48" i="273"/>
  <c r="AP45" i="273"/>
  <c r="AN24" i="272"/>
  <c r="AH23" i="272"/>
  <c r="AG28" i="272"/>
  <c r="AN26" i="272"/>
  <c r="AN25" i="272"/>
  <c r="AN58" i="272"/>
  <c r="AH56" i="272"/>
  <c r="AG61" i="272"/>
  <c r="AN59" i="272"/>
  <c r="AN57" i="272"/>
  <c r="AH58" i="272"/>
  <c r="AP57" i="272"/>
  <c r="AP59" i="272"/>
  <c r="AP56" i="272"/>
  <c r="AH69" i="272"/>
  <c r="AP67" i="272"/>
  <c r="AP70" i="272"/>
  <c r="AP68" i="272"/>
  <c r="AN81" i="272"/>
  <c r="AH78" i="272"/>
  <c r="AG83" i="272"/>
  <c r="AN80" i="272"/>
  <c r="AN79" i="272"/>
  <c r="AN82" i="272" s="1"/>
  <c r="AR78" i="272" s="1"/>
  <c r="AO91" i="272"/>
  <c r="AH90" i="272"/>
  <c r="AO89" i="272"/>
  <c r="AO92" i="272"/>
  <c r="AH92" i="272"/>
  <c r="AQ90" i="272"/>
  <c r="AQ89" i="272"/>
  <c r="AQ91" i="272"/>
  <c r="AN15" i="273"/>
  <c r="AN14" i="273"/>
  <c r="AN13" i="273"/>
  <c r="AH12" i="273"/>
  <c r="AG17" i="273"/>
  <c r="AH15" i="273"/>
  <c r="AQ14" i="273"/>
  <c r="AQ13" i="273"/>
  <c r="AQ12" i="273"/>
  <c r="AH26" i="273"/>
  <c r="AQ25" i="273"/>
  <c r="AQ24" i="273"/>
  <c r="AQ23" i="273"/>
  <c r="AH69" i="273"/>
  <c r="AP67" i="273"/>
  <c r="AP70" i="273"/>
  <c r="AP68" i="273"/>
  <c r="AN81" i="273"/>
  <c r="AH78" i="273"/>
  <c r="AG83" i="273"/>
  <c r="AN80" i="273"/>
  <c r="AN79" i="273"/>
  <c r="AO91" i="273"/>
  <c r="AH90" i="273"/>
  <c r="AO89" i="273"/>
  <c r="AO92" i="273"/>
  <c r="AH92" i="273"/>
  <c r="AQ90" i="273"/>
  <c r="AQ89" i="273"/>
  <c r="AQ91" i="273"/>
  <c r="AN15" i="274"/>
  <c r="AN14" i="274"/>
  <c r="AN13" i="274"/>
  <c r="AH12" i="274"/>
  <c r="AG17" i="274"/>
  <c r="AN37" i="274"/>
  <c r="AN36" i="274"/>
  <c r="AN35" i="274"/>
  <c r="AH34" i="274"/>
  <c r="AG39" i="274"/>
  <c r="AH37" i="274"/>
  <c r="AQ36" i="274"/>
  <c r="AQ35" i="274"/>
  <c r="AQ34" i="274"/>
  <c r="AQ38" i="274" s="1"/>
  <c r="AR37" i="274" s="1"/>
  <c r="AN70" i="274"/>
  <c r="AH67" i="274"/>
  <c r="AG72" i="274"/>
  <c r="AN69" i="274"/>
  <c r="AN68" i="274"/>
  <c r="AH80" i="274"/>
  <c r="AP78" i="274"/>
  <c r="AP81" i="274"/>
  <c r="AP79" i="274"/>
  <c r="AN24" i="275"/>
  <c r="AH23" i="275"/>
  <c r="AG28" i="275"/>
  <c r="AN26" i="275"/>
  <c r="AN25" i="275"/>
  <c r="AN58" i="275"/>
  <c r="AH56" i="275"/>
  <c r="AG61" i="275"/>
  <c r="AN59" i="275"/>
  <c r="AN57" i="275"/>
  <c r="AH58" i="275"/>
  <c r="AP57" i="275"/>
  <c r="AP59" i="275"/>
  <c r="AP56" i="275"/>
  <c r="AH69" i="275"/>
  <c r="AP67" i="275"/>
  <c r="AP70" i="275"/>
  <c r="AP68" i="275"/>
  <c r="AG83" i="275"/>
  <c r="AN80" i="275"/>
  <c r="AN81" i="275"/>
  <c r="AH78" i="275"/>
  <c r="AN79" i="275"/>
  <c r="AN82" i="275" s="1"/>
  <c r="AR78" i="275" s="1"/>
  <c r="AO70" i="273"/>
  <c r="AH68" i="273"/>
  <c r="AO69" i="273"/>
  <c r="AO67" i="273"/>
  <c r="AO71" i="273" s="1"/>
  <c r="AR68" i="273" s="1"/>
  <c r="AP15" i="274"/>
  <c r="AH14" i="274"/>
  <c r="AP13" i="274"/>
  <c r="AP12" i="274"/>
  <c r="AP16" i="274" s="1"/>
  <c r="AR14" i="274" s="1"/>
  <c r="AP26" i="274"/>
  <c r="AH25" i="274"/>
  <c r="AP24" i="274"/>
  <c r="AP23" i="274"/>
  <c r="AP27" i="274" s="1"/>
  <c r="AR25" i="274" s="1"/>
  <c r="AH35" i="274"/>
  <c r="AO34" i="274"/>
  <c r="AO37" i="274"/>
  <c r="AO36" i="274"/>
  <c r="AP37" i="274"/>
  <c r="AH36" i="274"/>
  <c r="AP35" i="274"/>
  <c r="AP34" i="274"/>
  <c r="AP38" i="274" s="1"/>
  <c r="AR36" i="274" s="1"/>
  <c r="AG50" i="274"/>
  <c r="AN47" i="274"/>
  <c r="AH45" i="274"/>
  <c r="AN48" i="274"/>
  <c r="AN46" i="274"/>
  <c r="AH47" i="274"/>
  <c r="AP46" i="274"/>
  <c r="AP48" i="274"/>
  <c r="AP45" i="274"/>
  <c r="AO58" i="274"/>
  <c r="AH57" i="274"/>
  <c r="AO59" i="274"/>
  <c r="AO56" i="274"/>
  <c r="AH59" i="274"/>
  <c r="AQ57" i="274"/>
  <c r="AQ58" i="274"/>
  <c r="AQ56" i="274"/>
  <c r="AH70" i="274"/>
  <c r="AQ67" i="274"/>
  <c r="AQ69" i="274"/>
  <c r="AQ68" i="274"/>
  <c r="AO81" i="274"/>
  <c r="AH79" i="274"/>
  <c r="AO80" i="274"/>
  <c r="AO78" i="274"/>
  <c r="AH91" i="274"/>
  <c r="AP90" i="274"/>
  <c r="AP89" i="274"/>
  <c r="AP93" i="274" s="1"/>
  <c r="AR91" i="274" s="1"/>
  <c r="AP92" i="274"/>
  <c r="AO47" i="278"/>
  <c r="AH46" i="278"/>
  <c r="AO48" i="278"/>
  <c r="AO45" i="278"/>
  <c r="AH48" i="278"/>
  <c r="AQ46" i="278"/>
  <c r="AQ47" i="278"/>
  <c r="AQ45" i="278"/>
  <c r="AO58" i="279"/>
  <c r="AH57" i="279"/>
  <c r="AO59" i="279"/>
  <c r="AO56" i="279"/>
  <c r="AO81" i="279"/>
  <c r="AH79" i="279"/>
  <c r="AO80" i="279"/>
  <c r="AO78" i="279"/>
  <c r="AH80" i="279"/>
  <c r="AP78" i="279"/>
  <c r="AP81" i="279"/>
  <c r="AP79" i="279"/>
  <c r="AP13" i="270"/>
  <c r="AP12" i="270"/>
  <c r="AP15" i="270"/>
  <c r="AH14" i="270"/>
  <c r="AP26" i="270"/>
  <c r="AH25" i="270"/>
  <c r="AP24" i="270"/>
  <c r="AP23" i="270"/>
  <c r="AG39" i="270"/>
  <c r="AN37" i="270"/>
  <c r="AN36" i="270"/>
  <c r="AN35" i="270"/>
  <c r="AH34" i="270"/>
  <c r="AP35" i="270"/>
  <c r="AP34" i="270"/>
  <c r="AP38" i="270" s="1"/>
  <c r="AR36" i="270" s="1"/>
  <c r="AP37" i="270"/>
  <c r="AH36" i="270"/>
  <c r="AN48" i="270"/>
  <c r="AN46" i="270"/>
  <c r="AG50" i="270"/>
  <c r="AN47" i="270"/>
  <c r="AH45" i="270"/>
  <c r="AP48" i="270"/>
  <c r="AP45" i="270"/>
  <c r="AH47" i="270"/>
  <c r="AP46" i="270"/>
  <c r="AP81" i="270"/>
  <c r="AP79" i="270"/>
  <c r="AH80" i="270"/>
  <c r="AP78" i="270"/>
  <c r="AP92" i="270"/>
  <c r="AH91" i="270"/>
  <c r="AP90" i="270"/>
  <c r="AP89" i="270"/>
  <c r="AO26" i="271"/>
  <c r="AO25" i="271"/>
  <c r="AH24" i="271"/>
  <c r="AO23" i="271"/>
  <c r="AO15" i="270"/>
  <c r="AO14" i="270"/>
  <c r="AH13" i="270"/>
  <c r="AO12" i="270"/>
  <c r="AH15" i="270"/>
  <c r="AQ14" i="270"/>
  <c r="AQ13" i="270"/>
  <c r="AQ12" i="270"/>
  <c r="AQ24" i="270"/>
  <c r="AQ23" i="270"/>
  <c r="AH26" i="270"/>
  <c r="AQ25" i="270"/>
  <c r="AO37" i="270"/>
  <c r="AO36" i="270"/>
  <c r="AH35" i="270"/>
  <c r="AO34" i="270"/>
  <c r="AH37" i="270"/>
  <c r="AQ36" i="270"/>
  <c r="AQ35" i="270"/>
  <c r="AQ34" i="270"/>
  <c r="AO59" i="270"/>
  <c r="AO56" i="270"/>
  <c r="AO58" i="270"/>
  <c r="AH57" i="270"/>
  <c r="AO80" i="270"/>
  <c r="AO78" i="270"/>
  <c r="AO81" i="270"/>
  <c r="AH79" i="270"/>
  <c r="AG28" i="271"/>
  <c r="AN26" i="271"/>
  <c r="AN25" i="271"/>
  <c r="AN24" i="271"/>
  <c r="AH23" i="271"/>
  <c r="AO58" i="271"/>
  <c r="AH57" i="271"/>
  <c r="AO59" i="271"/>
  <c r="AO56" i="271"/>
  <c r="AO60" i="271" s="1"/>
  <c r="AR57" i="271" s="1"/>
  <c r="AH59" i="271"/>
  <c r="AQ57" i="271"/>
  <c r="AQ58" i="271"/>
  <c r="AQ56" i="271"/>
  <c r="AQ60" i="271" s="1"/>
  <c r="AR59" i="271" s="1"/>
  <c r="AQ80" i="271"/>
  <c r="AQ79" i="271"/>
  <c r="AH81" i="271"/>
  <c r="AQ78" i="271"/>
  <c r="AQ82" i="271" s="1"/>
  <c r="AR81" i="271" s="1"/>
  <c r="AN91" i="271"/>
  <c r="AG94" i="271"/>
  <c r="AN92" i="271"/>
  <c r="AN90" i="271"/>
  <c r="AN93" i="271" s="1"/>
  <c r="AR89" i="271" s="1"/>
  <c r="AH89" i="271"/>
  <c r="AO15" i="272"/>
  <c r="AO14" i="272"/>
  <c r="AH13" i="272"/>
  <c r="AO12" i="272"/>
  <c r="AO26" i="273"/>
  <c r="AO25" i="273"/>
  <c r="AH24" i="273"/>
  <c r="AO23" i="273"/>
  <c r="AG61" i="271"/>
  <c r="AN59" i="271"/>
  <c r="AN57" i="271"/>
  <c r="AN60" i="271" s="1"/>
  <c r="AR56" i="271" s="1"/>
  <c r="AN58" i="271"/>
  <c r="AH56" i="271"/>
  <c r="AP59" i="271"/>
  <c r="AP56" i="271"/>
  <c r="AH58" i="271"/>
  <c r="AP57" i="271"/>
  <c r="AH15" i="272"/>
  <c r="AQ14" i="272"/>
  <c r="AQ13" i="272"/>
  <c r="AQ12" i="272"/>
  <c r="AQ24" i="272"/>
  <c r="AQ23" i="272"/>
  <c r="AH26" i="272"/>
  <c r="AQ25" i="272"/>
  <c r="AG72" i="272"/>
  <c r="AN69" i="272"/>
  <c r="AN68" i="272"/>
  <c r="AN70" i="272"/>
  <c r="AH67" i="272"/>
  <c r="AP81" i="272"/>
  <c r="AP79" i="272"/>
  <c r="AH80" i="272"/>
  <c r="AP78" i="272"/>
  <c r="AG28" i="273"/>
  <c r="AN26" i="273"/>
  <c r="AN25" i="273"/>
  <c r="AN24" i="273"/>
  <c r="AH23" i="273"/>
  <c r="AN58" i="273"/>
  <c r="AG61" i="273"/>
  <c r="AN59" i="273"/>
  <c r="AN57" i="273"/>
  <c r="AN60" i="273" s="1"/>
  <c r="AR56" i="273" s="1"/>
  <c r="AH56" i="273"/>
  <c r="AH15" i="274"/>
  <c r="AQ14" i="274"/>
  <c r="AQ13" i="274"/>
  <c r="AQ12" i="274"/>
  <c r="AH26" i="274"/>
  <c r="AQ25" i="274"/>
  <c r="AQ24" i="274"/>
  <c r="AQ23" i="274"/>
  <c r="AO47" i="275"/>
  <c r="AH46" i="275"/>
  <c r="AO48" i="275"/>
  <c r="AO45" i="275"/>
  <c r="AH48" i="275"/>
  <c r="AQ46" i="275"/>
  <c r="AQ47" i="275"/>
  <c r="AQ45" i="275"/>
  <c r="AH58" i="273"/>
  <c r="AP57" i="273"/>
  <c r="AP59" i="273"/>
  <c r="AP56" i="273"/>
  <c r="AH81" i="273"/>
  <c r="AQ78" i="273"/>
  <c r="AQ80" i="273"/>
  <c r="AQ79" i="273"/>
  <c r="AG94" i="273"/>
  <c r="AN92" i="273"/>
  <c r="AN90" i="273"/>
  <c r="AH89" i="273"/>
  <c r="AN91" i="273"/>
  <c r="AH13" i="274"/>
  <c r="AO12" i="274"/>
  <c r="AO15" i="274"/>
  <c r="AO14" i="274"/>
  <c r="AO26" i="275"/>
  <c r="AO25" i="275"/>
  <c r="AH24" i="275"/>
  <c r="AO23" i="275"/>
  <c r="AO70" i="275"/>
  <c r="AH68" i="275"/>
  <c r="AO69" i="275"/>
  <c r="AO67" i="275"/>
  <c r="AO26" i="276"/>
  <c r="AO25" i="276"/>
  <c r="AH24" i="276"/>
  <c r="AO23" i="276"/>
  <c r="AO70" i="276"/>
  <c r="AH68" i="276"/>
  <c r="AO69" i="276"/>
  <c r="AO67" i="276"/>
  <c r="AH81" i="276"/>
  <c r="AQ78" i="276"/>
  <c r="AQ80" i="276"/>
  <c r="AQ79" i="276"/>
  <c r="AG94" i="276"/>
  <c r="AN92" i="276"/>
  <c r="AN90" i="276"/>
  <c r="AH89" i="276"/>
  <c r="AN91" i="276"/>
  <c r="AN24" i="276"/>
  <c r="AH23" i="276"/>
  <c r="AG28" i="276"/>
  <c r="AN26" i="276"/>
  <c r="AN25" i="276"/>
  <c r="AN58" i="276"/>
  <c r="AH56" i="276"/>
  <c r="AG61" i="276"/>
  <c r="AN59" i="276"/>
  <c r="AN57" i="276"/>
  <c r="AH58" i="276"/>
  <c r="AP57" i="276"/>
  <c r="AP59" i="276"/>
  <c r="AP56" i="276"/>
  <c r="AH69" i="276"/>
  <c r="AP67" i="276"/>
  <c r="AP70" i="276"/>
  <c r="AP68" i="276"/>
  <c r="AN81" i="276"/>
  <c r="AH78" i="276"/>
  <c r="AG83" i="276"/>
  <c r="AN80" i="276"/>
  <c r="AN79" i="276"/>
  <c r="AO92" i="276"/>
  <c r="AO91" i="276"/>
  <c r="AH90" i="276"/>
  <c r="AO89" i="276"/>
  <c r="AO26" i="277"/>
  <c r="AO25" i="277"/>
  <c r="AH24" i="277"/>
  <c r="AO23" i="277"/>
  <c r="AO70" i="277"/>
  <c r="AH68" i="277"/>
  <c r="AO69" i="277"/>
  <c r="AO67" i="277"/>
  <c r="AH81" i="277"/>
  <c r="AQ78" i="277"/>
  <c r="AQ80" i="277"/>
  <c r="AQ79" i="277"/>
  <c r="AG94" i="277"/>
  <c r="AN92" i="277"/>
  <c r="AN90" i="277"/>
  <c r="AH89" i="277"/>
  <c r="AN91" i="277"/>
  <c r="AO15" i="278"/>
  <c r="AH13" i="278"/>
  <c r="AO12" i="278"/>
  <c r="AO14" i="278"/>
  <c r="AP15" i="278"/>
  <c r="AH14" i="278"/>
  <c r="AP13" i="278"/>
  <c r="AP12" i="278"/>
  <c r="AO47" i="277"/>
  <c r="AH46" i="277"/>
  <c r="AO48" i="277"/>
  <c r="AO45" i="277"/>
  <c r="AH48" i="277"/>
  <c r="AQ46" i="277"/>
  <c r="AQ47" i="277"/>
  <c r="AQ45" i="277"/>
  <c r="AN24" i="278"/>
  <c r="AH23" i="278"/>
  <c r="AG28" i="278"/>
  <c r="AN26" i="278"/>
  <c r="AN25" i="278"/>
  <c r="AN58" i="278"/>
  <c r="AH56" i="278"/>
  <c r="AG61" i="278"/>
  <c r="AN59" i="278"/>
  <c r="AN57" i="278"/>
  <c r="AH58" i="278"/>
  <c r="AP57" i="278"/>
  <c r="AP59" i="278"/>
  <c r="AP56" i="278"/>
  <c r="AH70" i="278"/>
  <c r="AQ69" i="278"/>
  <c r="AQ68" i="278"/>
  <c r="AQ67" i="278"/>
  <c r="AO81" i="278"/>
  <c r="AH79" i="278"/>
  <c r="AO80" i="278"/>
  <c r="AO78" i="278"/>
  <c r="AH91" i="278"/>
  <c r="AP90" i="278"/>
  <c r="AP89" i="278"/>
  <c r="AP93" i="278" s="1"/>
  <c r="AR91" i="278" s="1"/>
  <c r="AP92" i="278"/>
  <c r="AO26" i="279"/>
  <c r="AO25" i="279"/>
  <c r="AH24" i="279"/>
  <c r="AO23" i="279"/>
  <c r="AQ24" i="279"/>
  <c r="AQ23" i="279"/>
  <c r="AH26" i="279"/>
  <c r="AQ25" i="279"/>
  <c r="AN37" i="279"/>
  <c r="AN36" i="279"/>
  <c r="AN35" i="279"/>
  <c r="AN38" i="279" s="1"/>
  <c r="AR34" i="279" s="1"/>
  <c r="AH34" i="279"/>
  <c r="AG39" i="279"/>
  <c r="AH37" i="279"/>
  <c r="AQ36" i="279"/>
  <c r="AQ35" i="279"/>
  <c r="AQ34" i="279"/>
  <c r="AH47" i="279"/>
  <c r="AP46" i="279"/>
  <c r="AP48" i="279"/>
  <c r="AP45" i="279"/>
  <c r="AG61" i="279"/>
  <c r="AN59" i="279"/>
  <c r="AN57" i="279"/>
  <c r="AN58" i="279"/>
  <c r="AH56" i="279"/>
  <c r="AP59" i="279"/>
  <c r="AP56" i="279"/>
  <c r="AH58" i="279"/>
  <c r="AP57" i="279"/>
  <c r="AP70" i="279"/>
  <c r="AP68" i="279"/>
  <c r="AH69" i="279"/>
  <c r="AP67" i="279"/>
  <c r="AO69" i="279"/>
  <c r="AO67" i="279"/>
  <c r="AO70" i="279"/>
  <c r="AH68" i="279"/>
  <c r="AO92" i="279"/>
  <c r="AO91" i="279"/>
  <c r="AH90" i="279"/>
  <c r="AO89" i="279"/>
  <c r="AQ91" i="279"/>
  <c r="AH92" i="279"/>
  <c r="AQ90" i="279"/>
  <c r="AQ89" i="279"/>
  <c r="AH80" i="275"/>
  <c r="AP81" i="275"/>
  <c r="AP79" i="275"/>
  <c r="AP78" i="275"/>
  <c r="AH91" i="275"/>
  <c r="AP90" i="275"/>
  <c r="AP89" i="275"/>
  <c r="AP92" i="275"/>
  <c r="AO47" i="276"/>
  <c r="AH46" i="276"/>
  <c r="AO48" i="276"/>
  <c r="AO45" i="276"/>
  <c r="AH48" i="276"/>
  <c r="AQ46" i="276"/>
  <c r="AQ47" i="276"/>
  <c r="AQ45" i="276"/>
  <c r="AN24" i="277"/>
  <c r="AH23" i="277"/>
  <c r="AG28" i="277"/>
  <c r="AN26" i="277"/>
  <c r="AN25" i="277"/>
  <c r="AN58" i="277"/>
  <c r="AH56" i="277"/>
  <c r="AG61" i="277"/>
  <c r="AN59" i="277"/>
  <c r="AN57" i="277"/>
  <c r="AH58" i="277"/>
  <c r="AP57" i="277"/>
  <c r="AP59" i="277"/>
  <c r="AP56" i="277"/>
  <c r="AH69" i="277"/>
  <c r="AP67" i="277"/>
  <c r="AP70" i="277"/>
  <c r="AP68" i="277"/>
  <c r="AN81" i="277"/>
  <c r="AH78" i="277"/>
  <c r="AG83" i="277"/>
  <c r="AN80" i="277"/>
  <c r="AN79" i="277"/>
  <c r="AO91" i="277"/>
  <c r="AH90" i="277"/>
  <c r="AO89" i="277"/>
  <c r="AO92" i="277"/>
  <c r="AH92" i="277"/>
  <c r="AQ90" i="277"/>
  <c r="AQ89" i="277"/>
  <c r="AQ91" i="277"/>
  <c r="AG17" i="278"/>
  <c r="AN15" i="278"/>
  <c r="AN14" i="278"/>
  <c r="AN13" i="278"/>
  <c r="AH12" i="278"/>
  <c r="AH15" i="278"/>
  <c r="AQ14" i="278"/>
  <c r="AQ13" i="278"/>
  <c r="AQ12" i="278"/>
  <c r="AO26" i="278"/>
  <c r="AO25" i="278"/>
  <c r="AH24" i="278"/>
  <c r="AO23" i="278"/>
  <c r="AH80" i="278"/>
  <c r="AP78" i="278"/>
  <c r="AP81" i="278"/>
  <c r="AP79" i="278"/>
  <c r="AG28" i="279"/>
  <c r="AN24" i="279"/>
  <c r="AH23" i="279"/>
  <c r="AN26" i="279"/>
  <c r="AN25" i="279"/>
  <c r="AH35" i="279"/>
  <c r="AO34" i="279"/>
  <c r="AO37" i="279"/>
  <c r="AO36" i="279"/>
  <c r="AP37" i="279"/>
  <c r="AH36" i="279"/>
  <c r="AP35" i="279"/>
  <c r="AP34" i="279"/>
  <c r="AP38" i="279" s="1"/>
  <c r="AR36" i="279" s="1"/>
  <c r="AG50" i="279"/>
  <c r="AN47" i="279"/>
  <c r="AH45" i="279"/>
  <c r="AN48" i="279"/>
  <c r="AN46" i="279"/>
  <c r="AN70" i="279"/>
  <c r="AH67" i="279"/>
  <c r="AG72" i="279"/>
  <c r="AN69" i="279"/>
  <c r="AN68" i="279"/>
  <c r="AO69" i="263"/>
  <c r="AO67" i="263"/>
  <c r="AO70" i="263"/>
  <c r="AH68" i="263"/>
  <c r="AP13" i="264"/>
  <c r="AP12" i="264"/>
  <c r="AP16" i="264" s="1"/>
  <c r="AR14" i="264" s="1"/>
  <c r="AP15" i="264"/>
  <c r="AH14" i="264"/>
  <c r="AP26" i="264"/>
  <c r="AH25" i="264"/>
  <c r="AP24" i="264"/>
  <c r="AP23" i="264"/>
  <c r="AO37" i="264"/>
  <c r="AO36" i="264"/>
  <c r="AH35" i="264"/>
  <c r="AO34" i="264"/>
  <c r="AP35" i="264"/>
  <c r="AP34" i="264"/>
  <c r="AP38" i="264" s="1"/>
  <c r="AR36" i="264" s="1"/>
  <c r="AP37" i="264"/>
  <c r="AH36" i="264"/>
  <c r="AN48" i="264"/>
  <c r="AN46" i="264"/>
  <c r="AG50" i="264"/>
  <c r="AN47" i="264"/>
  <c r="AH45" i="264"/>
  <c r="AP48" i="264"/>
  <c r="AP45" i="264"/>
  <c r="AH47" i="264"/>
  <c r="AP46" i="264"/>
  <c r="AO59" i="264"/>
  <c r="AO56" i="264"/>
  <c r="AO58" i="264"/>
  <c r="AH57" i="264"/>
  <c r="AQ58" i="264"/>
  <c r="AQ56" i="264"/>
  <c r="AH59" i="264"/>
  <c r="AQ57" i="264"/>
  <c r="AQ69" i="264"/>
  <c r="AQ68" i="264"/>
  <c r="AH70" i="264"/>
  <c r="AQ67" i="264"/>
  <c r="AO80" i="264"/>
  <c r="AO78" i="264"/>
  <c r="AO81" i="264"/>
  <c r="AH79" i="264"/>
  <c r="AP92" i="264"/>
  <c r="AH91" i="264"/>
  <c r="AP90" i="264"/>
  <c r="AP89" i="264"/>
  <c r="AO69" i="265"/>
  <c r="AO67" i="265"/>
  <c r="AO70" i="265"/>
  <c r="AH68" i="265"/>
  <c r="AP70" i="263"/>
  <c r="AP68" i="263"/>
  <c r="AH69" i="263"/>
  <c r="AP67" i="263"/>
  <c r="AG83" i="263"/>
  <c r="AN80" i="263"/>
  <c r="AN79" i="263"/>
  <c r="AN81" i="263"/>
  <c r="AH78" i="263"/>
  <c r="AO92" i="263"/>
  <c r="AO91" i="263"/>
  <c r="AH90" i="263"/>
  <c r="AO89" i="263"/>
  <c r="AO93" i="263" s="1"/>
  <c r="AR90" i="263" s="1"/>
  <c r="AQ91" i="263"/>
  <c r="AH92" i="263"/>
  <c r="AQ90" i="263"/>
  <c r="AQ89" i="263"/>
  <c r="AQ93" i="263" s="1"/>
  <c r="AR92" i="263" s="1"/>
  <c r="AG17" i="264"/>
  <c r="AN15" i="264"/>
  <c r="AN14" i="264"/>
  <c r="AN13" i="264"/>
  <c r="AN16" i="264" s="1"/>
  <c r="AR12" i="264" s="1"/>
  <c r="AH12" i="264"/>
  <c r="AG39" i="264"/>
  <c r="AN37" i="264"/>
  <c r="AN36" i="264"/>
  <c r="AN35" i="264"/>
  <c r="AH34" i="264"/>
  <c r="AH37" i="264"/>
  <c r="AQ36" i="264"/>
  <c r="AQ35" i="264"/>
  <c r="AQ34" i="264"/>
  <c r="AO48" i="265"/>
  <c r="AO45" i="265"/>
  <c r="AO49" i="265" s="1"/>
  <c r="AR46" i="265" s="1"/>
  <c r="AO47" i="265"/>
  <c r="AH46" i="265"/>
  <c r="AQ47" i="265"/>
  <c r="AQ45" i="265"/>
  <c r="AH48" i="265"/>
  <c r="AQ46" i="265"/>
  <c r="AG61" i="265"/>
  <c r="AN59" i="265"/>
  <c r="AN57" i="265"/>
  <c r="AN58" i="265"/>
  <c r="AH56" i="265"/>
  <c r="AP59" i="265"/>
  <c r="AP56" i="265"/>
  <c r="AH58" i="265"/>
  <c r="AP57" i="265"/>
  <c r="AP70" i="265"/>
  <c r="AP68" i="265"/>
  <c r="AH69" i="265"/>
  <c r="AP67" i="265"/>
  <c r="AG39" i="266"/>
  <c r="AN37" i="266"/>
  <c r="AN36" i="266"/>
  <c r="AN35" i="266"/>
  <c r="AH34" i="266"/>
  <c r="AH37" i="266"/>
  <c r="AQ36" i="266"/>
  <c r="AQ35" i="266"/>
  <c r="AQ34" i="266"/>
  <c r="AQ38" i="266" s="1"/>
  <c r="AR37" i="266" s="1"/>
  <c r="AQ80" i="265"/>
  <c r="AQ79" i="265"/>
  <c r="AH81" i="265"/>
  <c r="AQ78" i="265"/>
  <c r="AQ82" i="265" s="1"/>
  <c r="AR81" i="265" s="1"/>
  <c r="AN91" i="265"/>
  <c r="AG94" i="265"/>
  <c r="AN92" i="265"/>
  <c r="AN90" i="265"/>
  <c r="AN93" i="265" s="1"/>
  <c r="AR89" i="265" s="1"/>
  <c r="AH89" i="265"/>
  <c r="AO15" i="266"/>
  <c r="AO14" i="266"/>
  <c r="AH13" i="266"/>
  <c r="AO12" i="266"/>
  <c r="AH15" i="267"/>
  <c r="AQ14" i="267"/>
  <c r="AQ13" i="267"/>
  <c r="AQ12" i="267"/>
  <c r="AQ24" i="267"/>
  <c r="AQ23" i="267"/>
  <c r="AH26" i="267"/>
  <c r="AQ25" i="267"/>
  <c r="AG72" i="267"/>
  <c r="AN69" i="267"/>
  <c r="AN68" i="267"/>
  <c r="AN71" i="267" s="1"/>
  <c r="AR67" i="267" s="1"/>
  <c r="AN70" i="267"/>
  <c r="AH67" i="267"/>
  <c r="AP81" i="267"/>
  <c r="AP79" i="267"/>
  <c r="AH80" i="267"/>
  <c r="AP78" i="267"/>
  <c r="AP13" i="267"/>
  <c r="AP12" i="267"/>
  <c r="AP16" i="267" s="1"/>
  <c r="AR14" i="267" s="1"/>
  <c r="AP15" i="267"/>
  <c r="AH14" i="267"/>
  <c r="AP26" i="267"/>
  <c r="AH25" i="267"/>
  <c r="AP24" i="267"/>
  <c r="AP23" i="267"/>
  <c r="AO37" i="267"/>
  <c r="AO36" i="267"/>
  <c r="AH35" i="267"/>
  <c r="AO34" i="267"/>
  <c r="AP35" i="267"/>
  <c r="AP34" i="267"/>
  <c r="AP38" i="267" s="1"/>
  <c r="AR36" i="267" s="1"/>
  <c r="AP37" i="267"/>
  <c r="AH36" i="267"/>
  <c r="AN48" i="267"/>
  <c r="AN46" i="267"/>
  <c r="AG50" i="267"/>
  <c r="AN47" i="267"/>
  <c r="AH45" i="267"/>
  <c r="AP48" i="267"/>
  <c r="AP45" i="267"/>
  <c r="AH47" i="267"/>
  <c r="AP46" i="267"/>
  <c r="AO59" i="267"/>
  <c r="AO56" i="267"/>
  <c r="AO58" i="267"/>
  <c r="AH57" i="267"/>
  <c r="AQ58" i="267"/>
  <c r="AQ56" i="267"/>
  <c r="AH59" i="267"/>
  <c r="AQ57" i="267"/>
  <c r="AQ69" i="267"/>
  <c r="AQ68" i="267"/>
  <c r="AH70" i="267"/>
  <c r="AQ67" i="267"/>
  <c r="AO80" i="267"/>
  <c r="AO78" i="267"/>
  <c r="AO81" i="267"/>
  <c r="AH79" i="267"/>
  <c r="AP92" i="267"/>
  <c r="AH91" i="267"/>
  <c r="AP90" i="267"/>
  <c r="AP89" i="267"/>
  <c r="AO48" i="268"/>
  <c r="AO45" i="268"/>
  <c r="AO47" i="268"/>
  <c r="AH46" i="268"/>
  <c r="AQ47" i="268"/>
  <c r="AQ45" i="268"/>
  <c r="AH48" i="268"/>
  <c r="AQ46" i="268"/>
  <c r="AG61" i="268"/>
  <c r="AN59" i="268"/>
  <c r="AN57" i="268"/>
  <c r="AN58" i="268"/>
  <c r="AH56" i="268"/>
  <c r="AP59" i="268"/>
  <c r="AP56" i="268"/>
  <c r="AH58" i="268"/>
  <c r="AP57" i="268"/>
  <c r="AO70" i="269"/>
  <c r="AO69" i="269"/>
  <c r="AO67" i="269"/>
  <c r="AH68" i="269"/>
  <c r="AH70" i="269"/>
  <c r="AQ67" i="269"/>
  <c r="AQ69" i="269"/>
  <c r="AQ68" i="269"/>
  <c r="AO92" i="269"/>
  <c r="AO91" i="269"/>
  <c r="AH90" i="269"/>
  <c r="AO89" i="269"/>
  <c r="AO93" i="269" s="1"/>
  <c r="AR90" i="269" s="1"/>
  <c r="AQ91" i="269"/>
  <c r="AH92" i="269"/>
  <c r="AQ90" i="269"/>
  <c r="AQ89" i="269"/>
  <c r="AQ93" i="269" s="1"/>
  <c r="AR92" i="269" s="1"/>
  <c r="AO92" i="266"/>
  <c r="AO91" i="266"/>
  <c r="AO89" i="266"/>
  <c r="AH90" i="266"/>
  <c r="AO26" i="260"/>
  <c r="AO25" i="260"/>
  <c r="AH24" i="260"/>
  <c r="AO23" i="260"/>
  <c r="AO27" i="260" s="1"/>
  <c r="AR24" i="260" s="1"/>
  <c r="AO48" i="260"/>
  <c r="AO45" i="260"/>
  <c r="AO47" i="260"/>
  <c r="AH46" i="260"/>
  <c r="AQ47" i="260"/>
  <c r="AQ45" i="260"/>
  <c r="AH48" i="260"/>
  <c r="AQ46" i="260"/>
  <c r="AG28" i="260"/>
  <c r="AN26" i="260"/>
  <c r="AN25" i="260"/>
  <c r="AN24" i="260"/>
  <c r="AH23" i="260"/>
  <c r="AG61" i="260"/>
  <c r="AN59" i="260"/>
  <c r="AN57" i="260"/>
  <c r="AN58" i="260"/>
  <c r="AH56" i="260"/>
  <c r="AP59" i="260"/>
  <c r="AP56" i="260"/>
  <c r="AH58" i="260"/>
  <c r="AP57" i="260"/>
  <c r="AO69" i="260"/>
  <c r="AO67" i="260"/>
  <c r="AO70" i="260"/>
  <c r="AH68" i="260"/>
  <c r="AG83" i="260"/>
  <c r="AN80" i="260"/>
  <c r="AN79" i="260"/>
  <c r="AN81" i="260"/>
  <c r="AH78" i="260"/>
  <c r="AN91" i="260"/>
  <c r="AG94" i="260"/>
  <c r="AN92" i="260"/>
  <c r="AN90" i="260"/>
  <c r="AH89" i="260"/>
  <c r="AG17" i="261"/>
  <c r="AN15" i="261"/>
  <c r="AN14" i="261"/>
  <c r="AN13" i="261"/>
  <c r="AN16" i="261" s="1"/>
  <c r="AR12" i="261" s="1"/>
  <c r="AH12" i="261"/>
  <c r="AH15" i="261"/>
  <c r="AQ14" i="261"/>
  <c r="AQ13" i="261"/>
  <c r="AQ12" i="261"/>
  <c r="AQ24" i="261"/>
  <c r="AQ23" i="261"/>
  <c r="AH26" i="261"/>
  <c r="AQ25" i="261"/>
  <c r="AQ80" i="261"/>
  <c r="AQ79" i="261"/>
  <c r="AH81" i="261"/>
  <c r="AQ78" i="261"/>
  <c r="AN91" i="261"/>
  <c r="AG94" i="261"/>
  <c r="AN92" i="261"/>
  <c r="AN90" i="261"/>
  <c r="AH89" i="261"/>
  <c r="AO15" i="262"/>
  <c r="AO14" i="262"/>
  <c r="AH13" i="262"/>
  <c r="AO12" i="262"/>
  <c r="AO26" i="263"/>
  <c r="AO25" i="263"/>
  <c r="AH24" i="263"/>
  <c r="AO23" i="263"/>
  <c r="AG61" i="261"/>
  <c r="AN59" i="261"/>
  <c r="AN57" i="261"/>
  <c r="AN58" i="261"/>
  <c r="AH56" i="261"/>
  <c r="AP59" i="261"/>
  <c r="AP56" i="261"/>
  <c r="AH58" i="261"/>
  <c r="AP57" i="261"/>
  <c r="AH15" i="262"/>
  <c r="AQ14" i="262"/>
  <c r="AQ13" i="262"/>
  <c r="AQ12" i="262"/>
  <c r="AQ24" i="262"/>
  <c r="AQ23" i="262"/>
  <c r="AH26" i="262"/>
  <c r="AQ25" i="262"/>
  <c r="AG72" i="262"/>
  <c r="AN69" i="262"/>
  <c r="AN68" i="262"/>
  <c r="AN70" i="262"/>
  <c r="AH67" i="262"/>
  <c r="AP81" i="262"/>
  <c r="AP79" i="262"/>
  <c r="AH80" i="262"/>
  <c r="AP78" i="262"/>
  <c r="AP82" i="262" s="1"/>
  <c r="AR80" i="262" s="1"/>
  <c r="AG28" i="263"/>
  <c r="AN26" i="263"/>
  <c r="AN25" i="263"/>
  <c r="AN24" i="263"/>
  <c r="AN27" i="263" s="1"/>
  <c r="AR23" i="263" s="1"/>
  <c r="AH23" i="263"/>
  <c r="AG39" i="269"/>
  <c r="AN37" i="269"/>
  <c r="AN36" i="269"/>
  <c r="AN35" i="269"/>
  <c r="AH34" i="269"/>
  <c r="AH37" i="269"/>
  <c r="AQ36" i="269"/>
  <c r="AQ35" i="269"/>
  <c r="AQ34" i="269"/>
  <c r="AP70" i="260"/>
  <c r="AP68" i="260"/>
  <c r="AH69" i="260"/>
  <c r="AP67" i="260"/>
  <c r="AQ80" i="260"/>
  <c r="AQ79" i="260"/>
  <c r="AH81" i="260"/>
  <c r="AQ78" i="260"/>
  <c r="AO92" i="260"/>
  <c r="AO91" i="260"/>
  <c r="AH90" i="260"/>
  <c r="AO89" i="260"/>
  <c r="AQ91" i="260"/>
  <c r="AH92" i="260"/>
  <c r="AQ90" i="260"/>
  <c r="AQ89" i="260"/>
  <c r="AO15" i="261"/>
  <c r="AO14" i="261"/>
  <c r="AH13" i="261"/>
  <c r="AO12" i="261"/>
  <c r="AP13" i="261"/>
  <c r="AP12" i="261"/>
  <c r="AP16" i="261" s="1"/>
  <c r="AR14" i="261" s="1"/>
  <c r="AP15" i="261"/>
  <c r="AH14" i="261"/>
  <c r="AP26" i="261"/>
  <c r="AH25" i="261"/>
  <c r="AP24" i="261"/>
  <c r="AP23" i="261"/>
  <c r="AN37" i="261"/>
  <c r="AN36" i="261"/>
  <c r="AN35" i="261"/>
  <c r="AG39" i="261"/>
  <c r="AH34" i="261"/>
  <c r="AO69" i="261"/>
  <c r="AO67" i="261"/>
  <c r="AO70" i="261"/>
  <c r="AH68" i="261"/>
  <c r="AP13" i="262"/>
  <c r="AP12" i="262"/>
  <c r="AP15" i="262"/>
  <c r="AH14" i="262"/>
  <c r="AP26" i="262"/>
  <c r="AH25" i="262"/>
  <c r="AP24" i="262"/>
  <c r="AP23" i="262"/>
  <c r="AO37" i="262"/>
  <c r="AO36" i="262"/>
  <c r="AH35" i="262"/>
  <c r="AO34" i="262"/>
  <c r="AP35" i="262"/>
  <c r="AP34" i="262"/>
  <c r="AP37" i="262"/>
  <c r="AH36" i="262"/>
  <c r="AN48" i="262"/>
  <c r="AN46" i="262"/>
  <c r="AG50" i="262"/>
  <c r="AN47" i="262"/>
  <c r="AH45" i="262"/>
  <c r="AP48" i="262"/>
  <c r="AP45" i="262"/>
  <c r="AH47" i="262"/>
  <c r="AP46" i="262"/>
  <c r="AO59" i="262"/>
  <c r="AO56" i="262"/>
  <c r="AO58" i="262"/>
  <c r="AH57" i="262"/>
  <c r="AQ58" i="262"/>
  <c r="AQ56" i="262"/>
  <c r="AH59" i="262"/>
  <c r="AQ57" i="262"/>
  <c r="AQ69" i="262"/>
  <c r="AQ68" i="262"/>
  <c r="AH70" i="262"/>
  <c r="AQ67" i="262"/>
  <c r="AO80" i="262"/>
  <c r="AO78" i="262"/>
  <c r="AO81" i="262"/>
  <c r="AH79" i="262"/>
  <c r="AP92" i="262"/>
  <c r="AH91" i="262"/>
  <c r="AP90" i="262"/>
  <c r="AP89" i="262"/>
  <c r="AO48" i="261"/>
  <c r="AO45" i="261"/>
  <c r="AO47" i="261"/>
  <c r="AH46" i="261"/>
  <c r="AQ47" i="261"/>
  <c r="AQ45" i="261"/>
  <c r="AH48" i="261"/>
  <c r="AQ46" i="261"/>
  <c r="AP70" i="261"/>
  <c r="AP68" i="261"/>
  <c r="AH69" i="261"/>
  <c r="AP67" i="261"/>
  <c r="AG83" i="261"/>
  <c r="AN80" i="261"/>
  <c r="AN79" i="261"/>
  <c r="AN81" i="261"/>
  <c r="AH78" i="261"/>
  <c r="AO92" i="261"/>
  <c r="AO91" i="261"/>
  <c r="AH90" i="261"/>
  <c r="AO89" i="261"/>
  <c r="AQ91" i="261"/>
  <c r="AH92" i="261"/>
  <c r="AQ90" i="261"/>
  <c r="AQ89" i="261"/>
  <c r="AG17" i="262"/>
  <c r="AN15" i="262"/>
  <c r="AN14" i="262"/>
  <c r="AN13" i="262"/>
  <c r="AH12" i="262"/>
  <c r="AG39" i="262"/>
  <c r="AN37" i="262"/>
  <c r="AN36" i="262"/>
  <c r="AN35" i="262"/>
  <c r="AH34" i="262"/>
  <c r="AH37" i="262"/>
  <c r="AQ36" i="262"/>
  <c r="AQ35" i="262"/>
  <c r="AQ34" i="262"/>
  <c r="AO48" i="263"/>
  <c r="AO45" i="263"/>
  <c r="AO47" i="263"/>
  <c r="AH46" i="263"/>
  <c r="AQ47" i="263"/>
  <c r="AQ45" i="263"/>
  <c r="AH48" i="263"/>
  <c r="AQ46" i="263"/>
  <c r="AG61" i="263"/>
  <c r="AN59" i="263"/>
  <c r="AN57" i="263"/>
  <c r="AN58" i="263"/>
  <c r="AH56" i="263"/>
  <c r="AO26" i="264"/>
  <c r="AO25" i="264"/>
  <c r="AH24" i="264"/>
  <c r="AO23" i="264"/>
  <c r="AO70" i="264"/>
  <c r="AH68" i="264"/>
  <c r="AO69" i="264"/>
  <c r="AO67" i="264"/>
  <c r="AO71" i="264" s="1"/>
  <c r="AR68" i="264" s="1"/>
  <c r="AH81" i="264"/>
  <c r="AQ78" i="264"/>
  <c r="AQ80" i="264"/>
  <c r="AQ79" i="264"/>
  <c r="AG94" i="264"/>
  <c r="AN92" i="264"/>
  <c r="AN90" i="264"/>
  <c r="AH89" i="264"/>
  <c r="AN91" i="264"/>
  <c r="AH13" i="265"/>
  <c r="AO12" i="265"/>
  <c r="AO15" i="265"/>
  <c r="AO14" i="265"/>
  <c r="AH70" i="265"/>
  <c r="AQ67" i="265"/>
  <c r="AQ69" i="265"/>
  <c r="AQ68" i="265"/>
  <c r="AN70" i="263"/>
  <c r="AH67" i="263"/>
  <c r="AG72" i="263"/>
  <c r="AN69" i="263"/>
  <c r="AN68" i="263"/>
  <c r="AN71" i="263" s="1"/>
  <c r="AR67" i="263" s="1"/>
  <c r="AH80" i="263"/>
  <c r="AP78" i="263"/>
  <c r="AP81" i="263"/>
  <c r="AP79" i="263"/>
  <c r="AO47" i="264"/>
  <c r="AH46" i="264"/>
  <c r="AO48" i="264"/>
  <c r="AO45" i="264"/>
  <c r="AH48" i="264"/>
  <c r="AQ46" i="264"/>
  <c r="AQ47" i="264"/>
  <c r="AQ45" i="264"/>
  <c r="AN37" i="265"/>
  <c r="AN36" i="265"/>
  <c r="AN35" i="265"/>
  <c r="AH34" i="265"/>
  <c r="AG39" i="265"/>
  <c r="AH37" i="265"/>
  <c r="AQ36" i="265"/>
  <c r="AQ35" i="265"/>
  <c r="AQ34" i="265"/>
  <c r="AN70" i="265"/>
  <c r="AH67" i="265"/>
  <c r="AG72" i="265"/>
  <c r="AN69" i="265"/>
  <c r="AN68" i="265"/>
  <c r="AO47" i="266"/>
  <c r="AH46" i="266"/>
  <c r="AO48" i="266"/>
  <c r="AO45" i="266"/>
  <c r="AH48" i="266"/>
  <c r="AQ46" i="266"/>
  <c r="AQ47" i="266"/>
  <c r="AQ45" i="266"/>
  <c r="AQ49" i="266" s="1"/>
  <c r="AR48" i="266" s="1"/>
  <c r="AO81" i="265"/>
  <c r="AH79" i="265"/>
  <c r="AO80" i="265"/>
  <c r="AO78" i="265"/>
  <c r="AO82" i="265" s="1"/>
  <c r="AR79" i="265" s="1"/>
  <c r="AH91" i="265"/>
  <c r="AP90" i="265"/>
  <c r="AP89" i="265"/>
  <c r="AP92" i="265"/>
  <c r="AN24" i="267"/>
  <c r="AH23" i="267"/>
  <c r="AG28" i="267"/>
  <c r="AN26" i="267"/>
  <c r="AN25" i="267"/>
  <c r="AN58" i="267"/>
  <c r="AH56" i="267"/>
  <c r="AG61" i="267"/>
  <c r="AN59" i="267"/>
  <c r="AN57" i="267"/>
  <c r="AN60" i="267" s="1"/>
  <c r="AR56" i="267" s="1"/>
  <c r="AH58" i="267"/>
  <c r="AP57" i="267"/>
  <c r="AP59" i="267"/>
  <c r="AP56" i="267"/>
  <c r="AH69" i="267"/>
  <c r="AP67" i="267"/>
  <c r="AP70" i="267"/>
  <c r="AP68" i="267"/>
  <c r="AN81" i="267"/>
  <c r="AH78" i="267"/>
  <c r="AG83" i="267"/>
  <c r="AN80" i="267"/>
  <c r="AN79" i="267"/>
  <c r="AO91" i="267"/>
  <c r="AH90" i="267"/>
  <c r="AO89" i="267"/>
  <c r="AO92" i="267"/>
  <c r="AH92" i="267"/>
  <c r="AQ90" i="267"/>
  <c r="AQ89" i="267"/>
  <c r="AQ91" i="267"/>
  <c r="AN15" i="268"/>
  <c r="AN14" i="268"/>
  <c r="AG17" i="268"/>
  <c r="AN13" i="268"/>
  <c r="AH12" i="268"/>
  <c r="AO26" i="267"/>
  <c r="AO25" i="267"/>
  <c r="AH24" i="267"/>
  <c r="AO23" i="267"/>
  <c r="AO70" i="267"/>
  <c r="AH68" i="267"/>
  <c r="AO69" i="267"/>
  <c r="AO67" i="267"/>
  <c r="AO71" i="267" s="1"/>
  <c r="AR68" i="267" s="1"/>
  <c r="AH81" i="267"/>
  <c r="AQ78" i="267"/>
  <c r="AQ80" i="267"/>
  <c r="AQ79" i="267"/>
  <c r="AG94" i="267"/>
  <c r="AN92" i="267"/>
  <c r="AN90" i="267"/>
  <c r="AH89" i="267"/>
  <c r="AN91" i="267"/>
  <c r="AO15" i="268"/>
  <c r="AO14" i="268"/>
  <c r="AH13" i="268"/>
  <c r="AO12" i="268"/>
  <c r="AN37" i="268"/>
  <c r="AN36" i="268"/>
  <c r="AN35" i="268"/>
  <c r="AN38" i="268" s="1"/>
  <c r="AR34" i="268" s="1"/>
  <c r="AH34" i="268"/>
  <c r="AG39" i="268"/>
  <c r="AH37" i="268"/>
  <c r="AQ36" i="268"/>
  <c r="AQ35" i="268"/>
  <c r="AQ34" i="268"/>
  <c r="AO58" i="268"/>
  <c r="AH57" i="268"/>
  <c r="AO59" i="268"/>
  <c r="AO56" i="268"/>
  <c r="AH59" i="268"/>
  <c r="AQ57" i="268"/>
  <c r="AQ58" i="268"/>
  <c r="AQ56" i="268"/>
  <c r="AG72" i="268"/>
  <c r="AN69" i="268"/>
  <c r="AN68" i="268"/>
  <c r="AN70" i="268"/>
  <c r="AH67" i="268"/>
  <c r="AP81" i="268"/>
  <c r="AP79" i="268"/>
  <c r="AH80" i="268"/>
  <c r="AP78" i="268"/>
  <c r="AG28" i="269"/>
  <c r="AN26" i="269"/>
  <c r="AN25" i="269"/>
  <c r="AN24" i="269"/>
  <c r="AH23" i="269"/>
  <c r="AQ69" i="268"/>
  <c r="AQ68" i="268"/>
  <c r="AH70" i="268"/>
  <c r="AQ67" i="268"/>
  <c r="AQ71" i="268" s="1"/>
  <c r="AR70" i="268" s="1"/>
  <c r="AO80" i="268"/>
  <c r="AO78" i="268"/>
  <c r="AO81" i="268"/>
  <c r="AH79" i="268"/>
  <c r="AP92" i="268"/>
  <c r="AH91" i="268"/>
  <c r="AP90" i="268"/>
  <c r="AP89" i="268"/>
  <c r="AP93" i="268" s="1"/>
  <c r="AR91" i="268" s="1"/>
  <c r="AO26" i="269"/>
  <c r="AO25" i="269"/>
  <c r="AH24" i="269"/>
  <c r="AO23" i="269"/>
  <c r="AO27" i="269" s="1"/>
  <c r="AR24" i="269" s="1"/>
  <c r="AP26" i="269"/>
  <c r="AH25" i="269"/>
  <c r="AP24" i="269"/>
  <c r="AP23" i="269"/>
  <c r="AP27" i="269" s="1"/>
  <c r="AR25" i="269" s="1"/>
  <c r="AH48" i="269"/>
  <c r="AQ46" i="269"/>
  <c r="AQ47" i="269"/>
  <c r="AQ45" i="269"/>
  <c r="AQ49" i="269" s="1"/>
  <c r="AR48" i="269" s="1"/>
  <c r="AH26" i="269"/>
  <c r="AQ25" i="269"/>
  <c r="AQ24" i="269"/>
  <c r="AQ23" i="269"/>
  <c r="AQ27" i="269" s="1"/>
  <c r="AR26" i="269" s="1"/>
  <c r="AO37" i="269"/>
  <c r="AO36" i="269"/>
  <c r="AH35" i="269"/>
  <c r="AO34" i="269"/>
  <c r="AO38" i="269" s="1"/>
  <c r="AR35" i="269" s="1"/>
  <c r="AP35" i="269"/>
  <c r="AP34" i="269"/>
  <c r="AP37" i="269"/>
  <c r="AH36" i="269"/>
  <c r="AG50" i="269"/>
  <c r="AN48" i="269"/>
  <c r="AN46" i="269"/>
  <c r="AN47" i="269"/>
  <c r="AH45" i="269"/>
  <c r="AP48" i="269"/>
  <c r="AP45" i="269"/>
  <c r="AH47" i="269"/>
  <c r="AP46" i="269"/>
  <c r="AG61" i="269"/>
  <c r="AN59" i="269"/>
  <c r="AN57" i="269"/>
  <c r="AN60" i="269" s="1"/>
  <c r="AR56" i="269" s="1"/>
  <c r="AN58" i="269"/>
  <c r="AH56" i="269"/>
  <c r="AP59" i="269"/>
  <c r="AP56" i="269"/>
  <c r="AH58" i="269"/>
  <c r="AP57" i="269"/>
  <c r="AP70" i="269"/>
  <c r="AP68" i="269"/>
  <c r="AH69" i="269"/>
  <c r="AP67" i="269"/>
  <c r="AO58" i="269"/>
  <c r="AH57" i="269"/>
  <c r="AO59" i="269"/>
  <c r="AO56" i="269"/>
  <c r="AH59" i="260"/>
  <c r="AQ57" i="260"/>
  <c r="AQ58" i="260"/>
  <c r="AQ56" i="260"/>
  <c r="AN70" i="260"/>
  <c r="AH67" i="260"/>
  <c r="AG72" i="260"/>
  <c r="AN69" i="260"/>
  <c r="AN68" i="260"/>
  <c r="AO81" i="260"/>
  <c r="AH79" i="260"/>
  <c r="AO80" i="260"/>
  <c r="AO78" i="260"/>
  <c r="AO26" i="261"/>
  <c r="AO25" i="261"/>
  <c r="AH24" i="261"/>
  <c r="AO23" i="261"/>
  <c r="AN15" i="260"/>
  <c r="AN14" i="260"/>
  <c r="AN13" i="260"/>
  <c r="AH12" i="260"/>
  <c r="AG17" i="260"/>
  <c r="AH70" i="260"/>
  <c r="AQ67" i="260"/>
  <c r="AQ69" i="260"/>
  <c r="AQ68" i="260"/>
  <c r="AO26" i="262"/>
  <c r="AO25" i="262"/>
  <c r="AH24" i="262"/>
  <c r="AO23" i="262"/>
  <c r="AO27" i="262" s="1"/>
  <c r="AR24" i="262" s="1"/>
  <c r="AO70" i="262"/>
  <c r="AH68" i="262"/>
  <c r="AO69" i="262"/>
  <c r="AO67" i="262"/>
  <c r="AO71" i="262" s="1"/>
  <c r="AR68" i="262" s="1"/>
  <c r="AH81" i="262"/>
  <c r="AQ78" i="262"/>
  <c r="AQ80" i="262"/>
  <c r="AQ79" i="262"/>
  <c r="AG94" i="262"/>
  <c r="AN92" i="262"/>
  <c r="AN90" i="262"/>
  <c r="AH89" i="262"/>
  <c r="AN91" i="262"/>
  <c r="AH13" i="263"/>
  <c r="AO12" i="263"/>
  <c r="AO15" i="263"/>
  <c r="AO14" i="263"/>
  <c r="AH37" i="261"/>
  <c r="AQ36" i="261"/>
  <c r="AQ35" i="261"/>
  <c r="AQ34" i="261"/>
  <c r="AN70" i="261"/>
  <c r="AH67" i="261"/>
  <c r="AG72" i="261"/>
  <c r="AN69" i="261"/>
  <c r="AN68" i="261"/>
  <c r="AN71" i="261" s="1"/>
  <c r="AR67" i="261" s="1"/>
  <c r="AH80" i="261"/>
  <c r="AP78" i="261"/>
  <c r="AP81" i="261"/>
  <c r="AP79" i="261"/>
  <c r="AO47" i="262"/>
  <c r="AH46" i="262"/>
  <c r="AO48" i="262"/>
  <c r="AO45" i="262"/>
  <c r="AH48" i="262"/>
  <c r="AQ46" i="262"/>
  <c r="AQ47" i="262"/>
  <c r="AQ45" i="262"/>
  <c r="AN37" i="263"/>
  <c r="AN36" i="263"/>
  <c r="AN35" i="263"/>
  <c r="AH34" i="263"/>
  <c r="AG39" i="263"/>
  <c r="AH37" i="263"/>
  <c r="AQ36" i="263"/>
  <c r="AQ35" i="263"/>
  <c r="AQ34" i="263"/>
  <c r="AH59" i="263"/>
  <c r="AQ57" i="263"/>
  <c r="AQ58" i="263"/>
  <c r="AQ56" i="263"/>
  <c r="AH70" i="263"/>
  <c r="AQ67" i="263"/>
  <c r="AQ69" i="263"/>
  <c r="AQ68" i="263"/>
  <c r="AO81" i="263"/>
  <c r="AH79" i="263"/>
  <c r="AO80" i="263"/>
  <c r="AO78" i="263"/>
  <c r="AH91" i="263"/>
  <c r="AP90" i="263"/>
  <c r="AP89" i="263"/>
  <c r="AP92" i="263"/>
  <c r="AP15" i="265"/>
  <c r="AH14" i="265"/>
  <c r="AP13" i="265"/>
  <c r="AP12" i="265"/>
  <c r="AP26" i="265"/>
  <c r="AH25" i="265"/>
  <c r="AP24" i="265"/>
  <c r="AP23" i="265"/>
  <c r="AH35" i="265"/>
  <c r="AO34" i="265"/>
  <c r="AO37" i="265"/>
  <c r="AO36" i="265"/>
  <c r="AP37" i="265"/>
  <c r="AH36" i="265"/>
  <c r="AP35" i="265"/>
  <c r="AP34" i="265"/>
  <c r="AG50" i="265"/>
  <c r="AN47" i="265"/>
  <c r="AH45" i="265"/>
  <c r="AN48" i="265"/>
  <c r="AN46" i="265"/>
  <c r="AN49" i="265" s="1"/>
  <c r="AR45" i="265" s="1"/>
  <c r="AH47" i="265"/>
  <c r="AP46" i="265"/>
  <c r="AP48" i="265"/>
  <c r="AP45" i="265"/>
  <c r="AP49" i="265" s="1"/>
  <c r="AR47" i="265" s="1"/>
  <c r="AO58" i="265"/>
  <c r="AH57" i="265"/>
  <c r="AO59" i="265"/>
  <c r="AO56" i="265"/>
  <c r="AO60" i="265" s="1"/>
  <c r="AR57" i="265" s="1"/>
  <c r="AH59" i="265"/>
  <c r="AQ57" i="265"/>
  <c r="AQ58" i="265"/>
  <c r="AQ56" i="265"/>
  <c r="AQ60" i="265" s="1"/>
  <c r="AR59" i="265" s="1"/>
  <c r="AO58" i="263"/>
  <c r="AH57" i="263"/>
  <c r="AO59" i="263"/>
  <c r="AO56" i="263"/>
  <c r="AO60" i="263" s="1"/>
  <c r="AR57" i="263" s="1"/>
  <c r="AN24" i="264"/>
  <c r="AH23" i="264"/>
  <c r="AG28" i="264"/>
  <c r="AN26" i="264"/>
  <c r="AN25" i="264"/>
  <c r="AN58" i="264"/>
  <c r="AH56" i="264"/>
  <c r="AG61" i="264"/>
  <c r="AN59" i="264"/>
  <c r="AN57" i="264"/>
  <c r="AH58" i="264"/>
  <c r="AP57" i="264"/>
  <c r="AP59" i="264"/>
  <c r="AP56" i="264"/>
  <c r="AH69" i="264"/>
  <c r="AP67" i="264"/>
  <c r="AP70" i="264"/>
  <c r="AP68" i="264"/>
  <c r="AN81" i="264"/>
  <c r="AH78" i="264"/>
  <c r="AG83" i="264"/>
  <c r="AN80" i="264"/>
  <c r="AN79" i="264"/>
  <c r="AO91" i="264"/>
  <c r="AH90" i="264"/>
  <c r="AO89" i="264"/>
  <c r="AO92" i="264"/>
  <c r="AH92" i="264"/>
  <c r="AQ90" i="264"/>
  <c r="AQ89" i="264"/>
  <c r="AQ91" i="264"/>
  <c r="AN15" i="265"/>
  <c r="AN14" i="265"/>
  <c r="AN13" i="265"/>
  <c r="AH12" i="265"/>
  <c r="AG17" i="265"/>
  <c r="AH15" i="265"/>
  <c r="AQ14" i="265"/>
  <c r="AQ13" i="265"/>
  <c r="AQ12" i="265"/>
  <c r="AQ16" i="265" s="1"/>
  <c r="AR15" i="265" s="1"/>
  <c r="AH26" i="265"/>
  <c r="AQ25" i="265"/>
  <c r="AQ24" i="265"/>
  <c r="AQ23" i="265"/>
  <c r="AQ27" i="265" s="1"/>
  <c r="AR26" i="265" s="1"/>
  <c r="AO81" i="269"/>
  <c r="AH79" i="269"/>
  <c r="AO80" i="269"/>
  <c r="AO78" i="269"/>
  <c r="AO82" i="269" s="1"/>
  <c r="AR79" i="269" s="1"/>
  <c r="AH80" i="269"/>
  <c r="AP78" i="269"/>
  <c r="AP81" i="269"/>
  <c r="AP79" i="269"/>
  <c r="AH91" i="269"/>
  <c r="AP90" i="269"/>
  <c r="AP89" i="269"/>
  <c r="AP92" i="269"/>
  <c r="AH13" i="260"/>
  <c r="AO12" i="260"/>
  <c r="AO15" i="260"/>
  <c r="AO14" i="260"/>
  <c r="AH15" i="260"/>
  <c r="AQ14" i="260"/>
  <c r="AQ13" i="260"/>
  <c r="AQ12" i="260"/>
  <c r="AQ16" i="260" s="1"/>
  <c r="AR15" i="260" s="1"/>
  <c r="AH26" i="260"/>
  <c r="AQ25" i="260"/>
  <c r="AQ24" i="260"/>
  <c r="AQ23" i="260"/>
  <c r="AQ27" i="260" s="1"/>
  <c r="AR26" i="260" s="1"/>
  <c r="AH35" i="260"/>
  <c r="AO34" i="260"/>
  <c r="AO37" i="260"/>
  <c r="AO36" i="260"/>
  <c r="AH37" i="260"/>
  <c r="AQ36" i="260"/>
  <c r="AQ35" i="260"/>
  <c r="AQ34" i="260"/>
  <c r="AQ38" i="260" s="1"/>
  <c r="AR37" i="260" s="1"/>
  <c r="AO58" i="260"/>
  <c r="AH57" i="260"/>
  <c r="AO59" i="260"/>
  <c r="AO56" i="260"/>
  <c r="AO60" i="260" s="1"/>
  <c r="AR57" i="260" s="1"/>
  <c r="AP15" i="260"/>
  <c r="AH14" i="260"/>
  <c r="AP13" i="260"/>
  <c r="AP12" i="260"/>
  <c r="AP16" i="260" s="1"/>
  <c r="AR14" i="260" s="1"/>
  <c r="AP26" i="260"/>
  <c r="AH25" i="260"/>
  <c r="AP24" i="260"/>
  <c r="AP23" i="260"/>
  <c r="AP27" i="260" s="1"/>
  <c r="AR25" i="260" s="1"/>
  <c r="AN37" i="260"/>
  <c r="AN36" i="260"/>
  <c r="AN35" i="260"/>
  <c r="AH34" i="260"/>
  <c r="AG39" i="260"/>
  <c r="AP37" i="260"/>
  <c r="AH36" i="260"/>
  <c r="AP35" i="260"/>
  <c r="AP34" i="260"/>
  <c r="AG50" i="260"/>
  <c r="AN47" i="260"/>
  <c r="AH45" i="260"/>
  <c r="AN48" i="260"/>
  <c r="AN46" i="260"/>
  <c r="AH47" i="260"/>
  <c r="AP46" i="260"/>
  <c r="AP48" i="260"/>
  <c r="AP45" i="260"/>
  <c r="AH80" i="260"/>
  <c r="AP78" i="260"/>
  <c r="AP81" i="260"/>
  <c r="AP79" i="260"/>
  <c r="AH91" i="260"/>
  <c r="AP90" i="260"/>
  <c r="AP89" i="260"/>
  <c r="AP92" i="260"/>
  <c r="AN24" i="261"/>
  <c r="AH23" i="261"/>
  <c r="AG28" i="261"/>
  <c r="AN26" i="261"/>
  <c r="AN25" i="261"/>
  <c r="AP37" i="261"/>
  <c r="AH36" i="261"/>
  <c r="AP35" i="261"/>
  <c r="AP34" i="261"/>
  <c r="AG50" i="261"/>
  <c r="AN47" i="261"/>
  <c r="AH45" i="261"/>
  <c r="AN48" i="261"/>
  <c r="AN46" i="261"/>
  <c r="AN49" i="261" s="1"/>
  <c r="AR45" i="261" s="1"/>
  <c r="AH47" i="261"/>
  <c r="AP46" i="261"/>
  <c r="AP48" i="261"/>
  <c r="AP45" i="261"/>
  <c r="AP49" i="261" s="1"/>
  <c r="AR47" i="261" s="1"/>
  <c r="AH70" i="261"/>
  <c r="AQ67" i="261"/>
  <c r="AQ69" i="261"/>
  <c r="AQ68" i="261"/>
  <c r="AO81" i="261"/>
  <c r="AH79" i="261"/>
  <c r="AO80" i="261"/>
  <c r="AO78" i="261"/>
  <c r="AO82" i="261" s="1"/>
  <c r="AR79" i="261" s="1"/>
  <c r="AH91" i="261"/>
  <c r="AP90" i="261"/>
  <c r="AP89" i="261"/>
  <c r="AP92" i="261"/>
  <c r="AP15" i="263"/>
  <c r="AH14" i="263"/>
  <c r="AP13" i="263"/>
  <c r="AP12" i="263"/>
  <c r="AP16" i="263" s="1"/>
  <c r="AR14" i="263" s="1"/>
  <c r="AP26" i="263"/>
  <c r="AH25" i="263"/>
  <c r="AP24" i="263"/>
  <c r="AP23" i="263"/>
  <c r="AP27" i="263" s="1"/>
  <c r="AR25" i="263" s="1"/>
  <c r="AH35" i="263"/>
  <c r="AO34" i="263"/>
  <c r="AO37" i="263"/>
  <c r="AO36" i="263"/>
  <c r="AP37" i="263"/>
  <c r="AH36" i="263"/>
  <c r="AP35" i="263"/>
  <c r="AP34" i="263"/>
  <c r="AP38" i="263" s="1"/>
  <c r="AR36" i="263" s="1"/>
  <c r="AG50" i="263"/>
  <c r="AN47" i="263"/>
  <c r="AH45" i="263"/>
  <c r="AN48" i="263"/>
  <c r="AN46" i="263"/>
  <c r="AH47" i="263"/>
  <c r="AP46" i="263"/>
  <c r="AP48" i="263"/>
  <c r="AP45" i="263"/>
  <c r="AH35" i="261"/>
  <c r="AO37" i="261"/>
  <c r="AO36" i="261"/>
  <c r="AO34" i="261"/>
  <c r="AN24" i="262"/>
  <c r="AH23" i="262"/>
  <c r="AG28" i="262"/>
  <c r="AN26" i="262"/>
  <c r="AN25" i="262"/>
  <c r="AN58" i="262"/>
  <c r="AH56" i="262"/>
  <c r="AG61" i="262"/>
  <c r="AN59" i="262"/>
  <c r="AN57" i="262"/>
  <c r="AH58" i="262"/>
  <c r="AP57" i="262"/>
  <c r="AP59" i="262"/>
  <c r="AP56" i="262"/>
  <c r="AH69" i="262"/>
  <c r="AP67" i="262"/>
  <c r="AP70" i="262"/>
  <c r="AP68" i="262"/>
  <c r="AN81" i="262"/>
  <c r="AH78" i="262"/>
  <c r="AG83" i="262"/>
  <c r="AN80" i="262"/>
  <c r="AN79" i="262"/>
  <c r="AN82" i="262" s="1"/>
  <c r="AR78" i="262" s="1"/>
  <c r="AO91" i="262"/>
  <c r="AH90" i="262"/>
  <c r="AO89" i="262"/>
  <c r="AO92" i="262"/>
  <c r="AH92" i="262"/>
  <c r="AQ90" i="262"/>
  <c r="AQ89" i="262"/>
  <c r="AQ91" i="262"/>
  <c r="AN15" i="263"/>
  <c r="AN14" i="263"/>
  <c r="AN13" i="263"/>
  <c r="AH12" i="263"/>
  <c r="AG17" i="263"/>
  <c r="AH15" i="263"/>
  <c r="AQ14" i="263"/>
  <c r="AQ13" i="263"/>
  <c r="AQ12" i="263"/>
  <c r="AH26" i="263"/>
  <c r="AQ25" i="263"/>
  <c r="AQ24" i="263"/>
  <c r="AQ23" i="263"/>
  <c r="AQ80" i="263"/>
  <c r="AQ79" i="263"/>
  <c r="AH81" i="263"/>
  <c r="AQ78" i="263"/>
  <c r="AN91" i="263"/>
  <c r="AG94" i="263"/>
  <c r="AN92" i="263"/>
  <c r="AN90" i="263"/>
  <c r="AH89" i="263"/>
  <c r="AO15" i="264"/>
  <c r="AO14" i="264"/>
  <c r="AH13" i="264"/>
  <c r="AO12" i="264"/>
  <c r="AO26" i="265"/>
  <c r="AO25" i="265"/>
  <c r="AH24" i="265"/>
  <c r="AO23" i="265"/>
  <c r="AP59" i="263"/>
  <c r="AP56" i="263"/>
  <c r="AH58" i="263"/>
  <c r="AP57" i="263"/>
  <c r="AH15" i="264"/>
  <c r="AQ14" i="264"/>
  <c r="AQ13" i="264"/>
  <c r="AQ12" i="264"/>
  <c r="AQ24" i="264"/>
  <c r="AQ23" i="264"/>
  <c r="AH26" i="264"/>
  <c r="AQ25" i="264"/>
  <c r="AG72" i="264"/>
  <c r="AN69" i="264"/>
  <c r="AN68" i="264"/>
  <c r="AN70" i="264"/>
  <c r="AH67" i="264"/>
  <c r="AP81" i="264"/>
  <c r="AP79" i="264"/>
  <c r="AH80" i="264"/>
  <c r="AP78" i="264"/>
  <c r="AG28" i="265"/>
  <c r="AN26" i="265"/>
  <c r="AN25" i="265"/>
  <c r="AN24" i="265"/>
  <c r="AH23" i="265"/>
  <c r="AO92" i="265"/>
  <c r="AO91" i="265"/>
  <c r="AH90" i="265"/>
  <c r="AO89" i="265"/>
  <c r="AO93" i="265" s="1"/>
  <c r="AR90" i="265" s="1"/>
  <c r="AQ91" i="265"/>
  <c r="AH92" i="265"/>
  <c r="AQ90" i="265"/>
  <c r="AQ89" i="265"/>
  <c r="AQ93" i="265" s="1"/>
  <c r="AR92" i="265" s="1"/>
  <c r="AG17" i="266"/>
  <c r="AN15" i="266"/>
  <c r="AN14" i="266"/>
  <c r="AN13" i="266"/>
  <c r="AN16" i="266" s="1"/>
  <c r="AR12" i="266" s="1"/>
  <c r="AH12" i="266"/>
  <c r="AH15" i="266"/>
  <c r="AQ14" i="266"/>
  <c r="AQ13" i="266"/>
  <c r="AQ12" i="266"/>
  <c r="AQ24" i="266"/>
  <c r="AQ23" i="266"/>
  <c r="AH26" i="266"/>
  <c r="AQ25" i="266"/>
  <c r="AG72" i="266"/>
  <c r="AN69" i="266"/>
  <c r="AN68" i="266"/>
  <c r="AN71" i="266" s="1"/>
  <c r="AR67" i="266" s="1"/>
  <c r="AN70" i="266"/>
  <c r="AH67" i="266"/>
  <c r="AP81" i="266"/>
  <c r="AP79" i="266"/>
  <c r="AH80" i="266"/>
  <c r="AP78" i="266"/>
  <c r="AP13" i="266"/>
  <c r="AP12" i="266"/>
  <c r="AP16" i="266" s="1"/>
  <c r="AR14" i="266" s="1"/>
  <c r="AP15" i="266"/>
  <c r="AH14" i="266"/>
  <c r="AP26" i="266"/>
  <c r="AH25" i="266"/>
  <c r="AP24" i="266"/>
  <c r="AP23" i="266"/>
  <c r="AO37" i="266"/>
  <c r="AO36" i="266"/>
  <c r="AH35" i="266"/>
  <c r="AO34" i="266"/>
  <c r="AP35" i="266"/>
  <c r="AP34" i="266"/>
  <c r="AP38" i="266" s="1"/>
  <c r="AR36" i="266" s="1"/>
  <c r="AP37" i="266"/>
  <c r="AH36" i="266"/>
  <c r="AN48" i="266"/>
  <c r="AN46" i="266"/>
  <c r="AG50" i="266"/>
  <c r="AN47" i="266"/>
  <c r="AH45" i="266"/>
  <c r="AP48" i="266"/>
  <c r="AP45" i="266"/>
  <c r="AH47" i="266"/>
  <c r="AP46" i="266"/>
  <c r="AO59" i="266"/>
  <c r="AO56" i="266"/>
  <c r="AO58" i="266"/>
  <c r="AH57" i="266"/>
  <c r="AQ58" i="266"/>
  <c r="AQ56" i="266"/>
  <c r="AH59" i="266"/>
  <c r="AQ57" i="266"/>
  <c r="AQ69" i="266"/>
  <c r="AQ68" i="266"/>
  <c r="AH70" i="266"/>
  <c r="AQ67" i="266"/>
  <c r="AO80" i="266"/>
  <c r="AO78" i="266"/>
  <c r="AO81" i="266"/>
  <c r="AH79" i="266"/>
  <c r="AQ91" i="266"/>
  <c r="AH92" i="266"/>
  <c r="AQ90" i="266"/>
  <c r="AQ89" i="266"/>
  <c r="AG17" i="267"/>
  <c r="AN15" i="267"/>
  <c r="AN14" i="267"/>
  <c r="AN13" i="267"/>
  <c r="AH12" i="267"/>
  <c r="AG39" i="267"/>
  <c r="AN37" i="267"/>
  <c r="AN36" i="267"/>
  <c r="AN35" i="267"/>
  <c r="AN38" i="267" s="1"/>
  <c r="AR34" i="267" s="1"/>
  <c r="AH34" i="267"/>
  <c r="AH37" i="267"/>
  <c r="AQ36" i="267"/>
  <c r="AQ35" i="267"/>
  <c r="AQ34" i="267"/>
  <c r="AO15" i="267"/>
  <c r="AO14" i="267"/>
  <c r="AH13" i="267"/>
  <c r="AO12" i="267"/>
  <c r="AG28" i="268"/>
  <c r="AN26" i="268"/>
  <c r="AN25" i="268"/>
  <c r="AN24" i="268"/>
  <c r="AH23" i="268"/>
  <c r="AO26" i="268"/>
  <c r="AO25" i="268"/>
  <c r="AH24" i="268"/>
  <c r="AO23" i="268"/>
  <c r="AO70" i="268"/>
  <c r="AH68" i="268"/>
  <c r="AO69" i="268"/>
  <c r="AO67" i="268"/>
  <c r="AO48" i="269"/>
  <c r="AO47" i="269"/>
  <c r="AH46" i="269"/>
  <c r="AO45" i="269"/>
  <c r="AG83" i="269"/>
  <c r="AN80" i="269"/>
  <c r="AN79" i="269"/>
  <c r="AN81" i="269"/>
  <c r="AH78" i="269"/>
  <c r="AQ80" i="269"/>
  <c r="AQ79" i="269"/>
  <c r="AH81" i="269"/>
  <c r="AQ78" i="269"/>
  <c r="AN91" i="269"/>
  <c r="AG94" i="269"/>
  <c r="AN92" i="269"/>
  <c r="AN90" i="269"/>
  <c r="AH89" i="269"/>
  <c r="AO58" i="261"/>
  <c r="AH57" i="261"/>
  <c r="AO59" i="261"/>
  <c r="AO56" i="261"/>
  <c r="AO60" i="261" s="1"/>
  <c r="AR57" i="261" s="1"/>
  <c r="AH59" i="261"/>
  <c r="AQ57" i="261"/>
  <c r="AQ58" i="261"/>
  <c r="AQ56" i="261"/>
  <c r="AQ60" i="261" s="1"/>
  <c r="AR59" i="261" s="1"/>
  <c r="AG83" i="265"/>
  <c r="AN80" i="265"/>
  <c r="AN79" i="265"/>
  <c r="AN81" i="265"/>
  <c r="AH78" i="265"/>
  <c r="AH80" i="265"/>
  <c r="AP81" i="265"/>
  <c r="AP79" i="265"/>
  <c r="AP78" i="265"/>
  <c r="AN24" i="266"/>
  <c r="AH23" i="266"/>
  <c r="AG28" i="266"/>
  <c r="AN26" i="266"/>
  <c r="AN25" i="266"/>
  <c r="AN58" i="266"/>
  <c r="AH56" i="266"/>
  <c r="AG61" i="266"/>
  <c r="AN59" i="266"/>
  <c r="AN57" i="266"/>
  <c r="AH58" i="266"/>
  <c r="AP57" i="266"/>
  <c r="AP59" i="266"/>
  <c r="AP56" i="266"/>
  <c r="AH69" i="266"/>
  <c r="AP67" i="266"/>
  <c r="AP70" i="266"/>
  <c r="AP68" i="266"/>
  <c r="AN81" i="266"/>
  <c r="AH78" i="266"/>
  <c r="AG83" i="266"/>
  <c r="AN80" i="266"/>
  <c r="AN79" i="266"/>
  <c r="AN82" i="266" s="1"/>
  <c r="AR78" i="266" s="1"/>
  <c r="AO26" i="266"/>
  <c r="AO25" i="266"/>
  <c r="AH24" i="266"/>
  <c r="AO23" i="266"/>
  <c r="AO27" i="266" s="1"/>
  <c r="AR24" i="266" s="1"/>
  <c r="AO70" i="266"/>
  <c r="AH68" i="266"/>
  <c r="AO69" i="266"/>
  <c r="AO67" i="266"/>
  <c r="AO71" i="266" s="1"/>
  <c r="AR68" i="266" s="1"/>
  <c r="AH81" i="266"/>
  <c r="AQ78" i="266"/>
  <c r="AQ80" i="266"/>
  <c r="AQ79" i="266"/>
  <c r="AN91" i="266"/>
  <c r="AG94" i="266"/>
  <c r="AN92" i="266"/>
  <c r="AN90" i="266"/>
  <c r="AN93" i="266" s="1"/>
  <c r="AR89" i="266" s="1"/>
  <c r="AH89" i="266"/>
  <c r="AO47" i="267"/>
  <c r="AH46" i="267"/>
  <c r="AO48" i="267"/>
  <c r="AO45" i="267"/>
  <c r="AH48" i="267"/>
  <c r="AQ46" i="267"/>
  <c r="AQ47" i="267"/>
  <c r="AQ45" i="267"/>
  <c r="AH91" i="266"/>
  <c r="AP90" i="266"/>
  <c r="AP92" i="266"/>
  <c r="AP89" i="266"/>
  <c r="AH15" i="268"/>
  <c r="AQ14" i="268"/>
  <c r="AQ13" i="268"/>
  <c r="AQ12" i="268"/>
  <c r="AH26" i="268"/>
  <c r="AQ25" i="268"/>
  <c r="AQ24" i="268"/>
  <c r="AQ23" i="268"/>
  <c r="AP15" i="268"/>
  <c r="AH14" i="268"/>
  <c r="AP13" i="268"/>
  <c r="AP12" i="268"/>
  <c r="AP26" i="268"/>
  <c r="AH25" i="268"/>
  <c r="AP24" i="268"/>
  <c r="AP23" i="268"/>
  <c r="AH35" i="268"/>
  <c r="AO34" i="268"/>
  <c r="AO37" i="268"/>
  <c r="AO36" i="268"/>
  <c r="AP37" i="268"/>
  <c r="AH36" i="268"/>
  <c r="AP35" i="268"/>
  <c r="AP34" i="268"/>
  <c r="AG50" i="268"/>
  <c r="AN47" i="268"/>
  <c r="AH45" i="268"/>
  <c r="AN48" i="268"/>
  <c r="AN46" i="268"/>
  <c r="AH47" i="268"/>
  <c r="AP46" i="268"/>
  <c r="AP48" i="268"/>
  <c r="AP45" i="268"/>
  <c r="AH69" i="268"/>
  <c r="AP67" i="268"/>
  <c r="AP70" i="268"/>
  <c r="AP68" i="268"/>
  <c r="AN81" i="268"/>
  <c r="AH78" i="268"/>
  <c r="AG83" i="268"/>
  <c r="AN80" i="268"/>
  <c r="AN79" i="268"/>
  <c r="AO91" i="268"/>
  <c r="AH90" i="268"/>
  <c r="AO89" i="268"/>
  <c r="AO92" i="268"/>
  <c r="AH92" i="268"/>
  <c r="AQ90" i="268"/>
  <c r="AQ89" i="268"/>
  <c r="AQ91" i="268"/>
  <c r="AN15" i="269"/>
  <c r="AN14" i="269"/>
  <c r="AN13" i="269"/>
  <c r="AH12" i="269"/>
  <c r="AG17" i="269"/>
  <c r="AH15" i="269"/>
  <c r="AQ14" i="269"/>
  <c r="AQ13" i="269"/>
  <c r="AQ12" i="269"/>
  <c r="AQ16" i="269" s="1"/>
  <c r="AR15" i="269" s="1"/>
  <c r="AH81" i="268"/>
  <c r="AQ78" i="268"/>
  <c r="AQ80" i="268"/>
  <c r="AQ79" i="268"/>
  <c r="AG94" i="268"/>
  <c r="AN92" i="268"/>
  <c r="AN90" i="268"/>
  <c r="AH89" i="268"/>
  <c r="AN91" i="268"/>
  <c r="AH13" i="269"/>
  <c r="AO12" i="269"/>
  <c r="AO15" i="269"/>
  <c r="AO14" i="269"/>
  <c r="AP15" i="269"/>
  <c r="AH14" i="269"/>
  <c r="AP13" i="269"/>
  <c r="AP12" i="269"/>
  <c r="AG72" i="269"/>
  <c r="AH67" i="269"/>
  <c r="AN70" i="269"/>
  <c r="AN69" i="269"/>
  <c r="AN68" i="269"/>
  <c r="AH59" i="269"/>
  <c r="AQ57" i="269"/>
  <c r="AQ58" i="269"/>
  <c r="AQ56" i="269"/>
  <c r="BP40" i="259"/>
  <c r="BP51" i="259"/>
  <c r="BP18" i="251"/>
  <c r="BP84" i="257"/>
  <c r="BP73" i="256"/>
  <c r="BP29" i="256"/>
  <c r="BP73" i="252"/>
  <c r="BP62" i="256"/>
  <c r="BP84" i="258"/>
  <c r="BP29" i="251"/>
  <c r="BP40" i="258"/>
  <c r="BP51" i="257"/>
  <c r="BP51" i="253"/>
  <c r="BP18" i="259"/>
  <c r="BP95" i="257"/>
  <c r="BP95" i="253"/>
  <c r="BP95" i="258"/>
  <c r="BP84" i="256"/>
  <c r="BP84" i="252"/>
  <c r="BP73" i="254"/>
  <c r="BP73" i="259"/>
  <c r="BP62" i="259"/>
  <c r="BP62" i="252"/>
  <c r="BP62" i="255"/>
  <c r="BP97" i="255" s="1"/>
  <c r="BX86" i="255" s="1"/>
  <c r="BP29" i="259"/>
  <c r="BP29" i="254"/>
  <c r="BP18" i="258"/>
  <c r="BP18" i="254"/>
  <c r="BP18" i="252"/>
  <c r="AD89" i="259"/>
  <c r="AF59" i="257"/>
  <c r="AE59" i="257"/>
  <c r="AE25" i="254"/>
  <c r="AD23" i="254"/>
  <c r="AE26" i="254"/>
  <c r="AD24" i="254"/>
  <c r="AT89" i="259"/>
  <c r="AN88" i="259"/>
  <c r="AT90" i="259"/>
  <c r="AO88" i="259"/>
  <c r="AU90" i="259"/>
  <c r="AV80" i="259"/>
  <c r="AM80" i="259"/>
  <c r="AT78" i="259"/>
  <c r="AN77" i="259"/>
  <c r="AV79" i="259"/>
  <c r="AM79" i="259"/>
  <c r="AT68" i="259"/>
  <c r="AO66" i="259"/>
  <c r="AU89" i="259"/>
  <c r="AT79" i="259"/>
  <c r="AO77" i="259"/>
  <c r="AQ66" i="259"/>
  <c r="AT70" i="259"/>
  <c r="AT67" i="259"/>
  <c r="AN66" i="259"/>
  <c r="AT59" i="259"/>
  <c r="AQ55" i="259"/>
  <c r="AV78" i="259"/>
  <c r="AM78" i="259"/>
  <c r="AV68" i="259"/>
  <c r="AM68" i="259"/>
  <c r="AV58" i="259"/>
  <c r="AM58" i="259"/>
  <c r="AT48" i="259"/>
  <c r="AQ44" i="259"/>
  <c r="AT46" i="259"/>
  <c r="AO44" i="259"/>
  <c r="AV69" i="259"/>
  <c r="AM69" i="259"/>
  <c r="AV67" i="259"/>
  <c r="AM67" i="259"/>
  <c r="AG67" i="259" s="1"/>
  <c r="AU67" i="259"/>
  <c r="AV59" i="259"/>
  <c r="AM59" i="259"/>
  <c r="AG59" i="259" s="1"/>
  <c r="AU59" i="259"/>
  <c r="AT57" i="259"/>
  <c r="AO55" i="259"/>
  <c r="AT36" i="259"/>
  <c r="AP33" i="259"/>
  <c r="AV56" i="259"/>
  <c r="AM56" i="259"/>
  <c r="AV47" i="259"/>
  <c r="AM47" i="259"/>
  <c r="AG47" i="259" s="1"/>
  <c r="AU47" i="259"/>
  <c r="AV45" i="259"/>
  <c r="AM45" i="259"/>
  <c r="AU45" i="259"/>
  <c r="AG45" i="259"/>
  <c r="AV36" i="259"/>
  <c r="AM36" i="259"/>
  <c r="AU36" i="259"/>
  <c r="AG36" i="259"/>
  <c r="AU48" i="259"/>
  <c r="AU46" i="259"/>
  <c r="AT34" i="259"/>
  <c r="AN33" i="259"/>
  <c r="AQ11" i="259"/>
  <c r="AT15" i="259"/>
  <c r="AT14" i="259"/>
  <c r="AP11" i="259"/>
  <c r="AO11" i="259"/>
  <c r="AT13" i="259"/>
  <c r="AT12" i="259"/>
  <c r="AN11" i="259"/>
  <c r="AQ88" i="258"/>
  <c r="AT92" i="258"/>
  <c r="AT89" i="258"/>
  <c r="AN88" i="258"/>
  <c r="AT78" i="258"/>
  <c r="AN77" i="258"/>
  <c r="AV34" i="259"/>
  <c r="AM34" i="259"/>
  <c r="AG34" i="259" s="1"/>
  <c r="AU34" i="259"/>
  <c r="AV25" i="259"/>
  <c r="AM25" i="259"/>
  <c r="AG25" i="259" s="1"/>
  <c r="AU25" i="259"/>
  <c r="AV23" i="259"/>
  <c r="AM23" i="259"/>
  <c r="AV14" i="259"/>
  <c r="AM14" i="259"/>
  <c r="AG14" i="259" s="1"/>
  <c r="AU14" i="259"/>
  <c r="AV12" i="259"/>
  <c r="AM12" i="259"/>
  <c r="AG12" i="259" s="1"/>
  <c r="AU12" i="259"/>
  <c r="AV91" i="258"/>
  <c r="AM91" i="258"/>
  <c r="AV89" i="258"/>
  <c r="AM89" i="258"/>
  <c r="AG89" i="258" s="1"/>
  <c r="AU89" i="258"/>
  <c r="AV80" i="258"/>
  <c r="AM80" i="258"/>
  <c r="AV78" i="258"/>
  <c r="AM78" i="258"/>
  <c r="AG78" i="258" s="1"/>
  <c r="AU78" i="258"/>
  <c r="AT70" i="258"/>
  <c r="AQ66" i="258"/>
  <c r="AT59" i="258"/>
  <c r="AQ55" i="258"/>
  <c r="AT57" i="258"/>
  <c r="AO55" i="258"/>
  <c r="AT45" i="258"/>
  <c r="AN44" i="258"/>
  <c r="AT34" i="258"/>
  <c r="AN33" i="258"/>
  <c r="AV26" i="259"/>
  <c r="AM26" i="259"/>
  <c r="AG26" i="259" s="1"/>
  <c r="AU26" i="259"/>
  <c r="AV24" i="259"/>
  <c r="AM24" i="259"/>
  <c r="AV15" i="259"/>
  <c r="AM15" i="259"/>
  <c r="AG15" i="259" s="1"/>
  <c r="AU15" i="259"/>
  <c r="AV13" i="259"/>
  <c r="AM13" i="259"/>
  <c r="AG13" i="259" s="1"/>
  <c r="AU13" i="259"/>
  <c r="AV92" i="258"/>
  <c r="AM92" i="258"/>
  <c r="AG92" i="258" s="1"/>
  <c r="AU92" i="258"/>
  <c r="AV90" i="258"/>
  <c r="AM90" i="258"/>
  <c r="AG90" i="258" s="1"/>
  <c r="AU90" i="258"/>
  <c r="AV81" i="258"/>
  <c r="AM81" i="258"/>
  <c r="AG81" i="258" s="1"/>
  <c r="AU81" i="258"/>
  <c r="AV79" i="258"/>
  <c r="AM79" i="258"/>
  <c r="AP55" i="258"/>
  <c r="AT58" i="258"/>
  <c r="AN55" i="258"/>
  <c r="AT56" i="258"/>
  <c r="AT46" i="258"/>
  <c r="AO44" i="258"/>
  <c r="AV68" i="258"/>
  <c r="AM68" i="258"/>
  <c r="AU68" i="258"/>
  <c r="AG68" i="258"/>
  <c r="AV58" i="258"/>
  <c r="AM58" i="258"/>
  <c r="AU58" i="258"/>
  <c r="AG58" i="258"/>
  <c r="AV56" i="258"/>
  <c r="AM56" i="258"/>
  <c r="AU56" i="258"/>
  <c r="AG56" i="258"/>
  <c r="AV47" i="258"/>
  <c r="AM47" i="258"/>
  <c r="AV45" i="258"/>
  <c r="AM45" i="258"/>
  <c r="AV36" i="258"/>
  <c r="AM36" i="258"/>
  <c r="AV34" i="258"/>
  <c r="AM34" i="258"/>
  <c r="AT14" i="258"/>
  <c r="AP11" i="258"/>
  <c r="AT13" i="258"/>
  <c r="AO11" i="258"/>
  <c r="AT12" i="258"/>
  <c r="AN11" i="258"/>
  <c r="AU67" i="258"/>
  <c r="AU59" i="258"/>
  <c r="AV57" i="258"/>
  <c r="AM57" i="258"/>
  <c r="AV48" i="258"/>
  <c r="AM48" i="258"/>
  <c r="AG48" i="258" s="1"/>
  <c r="AU48" i="258"/>
  <c r="AV46" i="258"/>
  <c r="AM46" i="258"/>
  <c r="AG46" i="258" s="1"/>
  <c r="AU46" i="258"/>
  <c r="AV37" i="258"/>
  <c r="AM37" i="258"/>
  <c r="AV35" i="258"/>
  <c r="AM35" i="258"/>
  <c r="AU26" i="258"/>
  <c r="AN22" i="258"/>
  <c r="AT23" i="258"/>
  <c r="AU25" i="258"/>
  <c r="AU15" i="258"/>
  <c r="AU13" i="258"/>
  <c r="AU14" i="258"/>
  <c r="AU12" i="258"/>
  <c r="AV90" i="259"/>
  <c r="AM90" i="259"/>
  <c r="AG90" i="259" s="1"/>
  <c r="AV92" i="259"/>
  <c r="AM92" i="259"/>
  <c r="AG92" i="259" s="1"/>
  <c r="AU92" i="259"/>
  <c r="AG80" i="259"/>
  <c r="AU80" i="259"/>
  <c r="AT81" i="259"/>
  <c r="AQ77" i="259"/>
  <c r="AG79" i="259"/>
  <c r="AU79" i="259"/>
  <c r="AT58" i="259"/>
  <c r="AP55" i="259"/>
  <c r="AV91" i="259"/>
  <c r="AM91" i="259"/>
  <c r="AG91" i="259" s="1"/>
  <c r="AU91" i="259"/>
  <c r="AV89" i="259"/>
  <c r="AM89" i="259"/>
  <c r="AG89" i="259" s="1"/>
  <c r="AV81" i="259"/>
  <c r="AM81" i="259"/>
  <c r="AG81" i="259" s="1"/>
  <c r="AU81" i="259"/>
  <c r="AT80" i="259"/>
  <c r="AP77" i="259"/>
  <c r="AG78" i="259"/>
  <c r="AU78" i="259"/>
  <c r="AV70" i="259"/>
  <c r="AM70" i="259"/>
  <c r="AG70" i="259" s="1"/>
  <c r="AU70" i="259"/>
  <c r="AG68" i="259"/>
  <c r="AU68" i="259"/>
  <c r="AG58" i="259"/>
  <c r="AU58" i="259"/>
  <c r="AT56" i="259"/>
  <c r="AN55" i="259"/>
  <c r="AV57" i="259"/>
  <c r="AM57" i="259"/>
  <c r="AU57" i="259"/>
  <c r="AG57" i="259"/>
  <c r="AG69" i="259"/>
  <c r="AU69" i="259"/>
  <c r="AT47" i="259"/>
  <c r="AP44" i="259"/>
  <c r="AT45" i="259"/>
  <c r="AN44" i="259"/>
  <c r="AT37" i="259"/>
  <c r="AQ33" i="259"/>
  <c r="AU56" i="259"/>
  <c r="AG56" i="259"/>
  <c r="AT35" i="259"/>
  <c r="AO33" i="259"/>
  <c r="AT91" i="258"/>
  <c r="AP88" i="258"/>
  <c r="AT79" i="258"/>
  <c r="AO77" i="258"/>
  <c r="AV48" i="259"/>
  <c r="AM48" i="259"/>
  <c r="AG48" i="259" s="1"/>
  <c r="AV46" i="259"/>
  <c r="AM46" i="259"/>
  <c r="AG46" i="259" s="1"/>
  <c r="AV37" i="259"/>
  <c r="AM37" i="259"/>
  <c r="AU37" i="259"/>
  <c r="AG37" i="259"/>
  <c r="AV35" i="259"/>
  <c r="AM35" i="259"/>
  <c r="AU35" i="259"/>
  <c r="AG35" i="259"/>
  <c r="AQ22" i="259"/>
  <c r="AT26" i="259"/>
  <c r="AT25" i="259"/>
  <c r="AP22" i="259"/>
  <c r="AO88" i="258"/>
  <c r="AT90" i="258"/>
  <c r="AQ77" i="258"/>
  <c r="AT81" i="258"/>
  <c r="AG23" i="259"/>
  <c r="AU23" i="259"/>
  <c r="AG91" i="258"/>
  <c r="AU91" i="258"/>
  <c r="AG80" i="258"/>
  <c r="AU80" i="258"/>
  <c r="AT67" i="258"/>
  <c r="AN66" i="258"/>
  <c r="AT36" i="258"/>
  <c r="AP33" i="258"/>
  <c r="AT35" i="258"/>
  <c r="AO33" i="258"/>
  <c r="AG24" i="259"/>
  <c r="AU24" i="259"/>
  <c r="AG79" i="258"/>
  <c r="AU79" i="258"/>
  <c r="AP66" i="258"/>
  <c r="AT69" i="258"/>
  <c r="AT68" i="258"/>
  <c r="AO66" i="258"/>
  <c r="AT48" i="258"/>
  <c r="AQ44" i="258"/>
  <c r="AV70" i="258"/>
  <c r="AM70" i="258"/>
  <c r="AG70" i="258" s="1"/>
  <c r="AU70" i="258"/>
  <c r="AG47" i="258"/>
  <c r="AU47" i="258"/>
  <c r="AG45" i="258"/>
  <c r="AU45" i="258"/>
  <c r="AG36" i="258"/>
  <c r="AU36" i="258"/>
  <c r="AG34" i="258"/>
  <c r="AU34" i="258"/>
  <c r="AT25" i="258"/>
  <c r="AP22" i="258"/>
  <c r="AT26" i="258"/>
  <c r="AQ22" i="258"/>
  <c r="AV69" i="258"/>
  <c r="AM69" i="258"/>
  <c r="AG69" i="258" s="1"/>
  <c r="AU69" i="258"/>
  <c r="AV67" i="258"/>
  <c r="AM67" i="258"/>
  <c r="AG67" i="258" s="1"/>
  <c r="AV59" i="258"/>
  <c r="AM59" i="258"/>
  <c r="AG59" i="258" s="1"/>
  <c r="AG57" i="258"/>
  <c r="AU57" i="258"/>
  <c r="AG37" i="258"/>
  <c r="AU37" i="258"/>
  <c r="AG35" i="258"/>
  <c r="AU35" i="258"/>
  <c r="AV26" i="258"/>
  <c r="AM26" i="258"/>
  <c r="AG26" i="258" s="1"/>
  <c r="AV25" i="258"/>
  <c r="AM25" i="258"/>
  <c r="AG25" i="258" s="1"/>
  <c r="AV24" i="258"/>
  <c r="AM24" i="258"/>
  <c r="AG24" i="258" s="1"/>
  <c r="AU24" i="258"/>
  <c r="AV15" i="258"/>
  <c r="AM15" i="258"/>
  <c r="AG15" i="258" s="1"/>
  <c r="AV13" i="258"/>
  <c r="AM13" i="258"/>
  <c r="AG13" i="258" s="1"/>
  <c r="AU23" i="258"/>
  <c r="AG23" i="258"/>
  <c r="AV14" i="258"/>
  <c r="AM14" i="258"/>
  <c r="AG14" i="258" s="1"/>
  <c r="AV12" i="258"/>
  <c r="AM12" i="258"/>
  <c r="AG12" i="258" s="1"/>
  <c r="AT89" i="257"/>
  <c r="AN88" i="257"/>
  <c r="AP88" i="257"/>
  <c r="AT91" i="257"/>
  <c r="AU89" i="257"/>
  <c r="AT81" i="257"/>
  <c r="AQ77" i="257"/>
  <c r="AV92" i="257"/>
  <c r="AM92" i="257"/>
  <c r="AV90" i="257"/>
  <c r="AM90" i="257"/>
  <c r="AU78" i="257"/>
  <c r="AT70" i="257"/>
  <c r="AQ66" i="257"/>
  <c r="AT59" i="257"/>
  <c r="AQ55" i="257"/>
  <c r="AT57" i="257"/>
  <c r="AO55" i="257"/>
  <c r="AV81" i="257"/>
  <c r="AM81" i="257"/>
  <c r="AV79" i="257"/>
  <c r="AM79" i="257"/>
  <c r="AG79" i="257" s="1"/>
  <c r="AU79" i="257"/>
  <c r="AP66" i="257"/>
  <c r="AT69" i="257"/>
  <c r="AT68" i="257"/>
  <c r="AO66" i="257"/>
  <c r="AV70" i="257"/>
  <c r="AM70" i="257"/>
  <c r="AT36" i="257"/>
  <c r="AP33" i="257"/>
  <c r="AT35" i="257"/>
  <c r="AO33" i="257"/>
  <c r="AV69" i="257"/>
  <c r="AM69" i="257"/>
  <c r="AU69" i="257"/>
  <c r="AG69" i="257"/>
  <c r="AV67" i="257"/>
  <c r="AM67" i="257"/>
  <c r="AV59" i="257"/>
  <c r="AM59" i="257"/>
  <c r="AU57" i="257"/>
  <c r="AT48" i="257"/>
  <c r="AQ44" i="257"/>
  <c r="AU47" i="257"/>
  <c r="AU45" i="257"/>
  <c r="AU36" i="257"/>
  <c r="AU34" i="257"/>
  <c r="AT25" i="257"/>
  <c r="AP22" i="257"/>
  <c r="AT26" i="257"/>
  <c r="AQ22" i="257"/>
  <c r="AT89" i="256"/>
  <c r="AN88" i="256"/>
  <c r="AU37" i="257"/>
  <c r="AU35" i="257"/>
  <c r="AV26" i="257"/>
  <c r="AM26" i="257"/>
  <c r="AP77" i="256"/>
  <c r="AT80" i="256"/>
  <c r="AT79" i="256"/>
  <c r="AO77" i="256"/>
  <c r="AT70" i="256"/>
  <c r="AQ66" i="256"/>
  <c r="AV25" i="257"/>
  <c r="AM25" i="257"/>
  <c r="AV23" i="257"/>
  <c r="AM23" i="257"/>
  <c r="AG23" i="257" s="1"/>
  <c r="AU23" i="257"/>
  <c r="AV14" i="257"/>
  <c r="AM14" i="257"/>
  <c r="AV12" i="257"/>
  <c r="AM12" i="257"/>
  <c r="AV91" i="256"/>
  <c r="AM91" i="256"/>
  <c r="AG91" i="256" s="1"/>
  <c r="AU91" i="256"/>
  <c r="AV89" i="256"/>
  <c r="AM89" i="256"/>
  <c r="AV80" i="256"/>
  <c r="AM80" i="256"/>
  <c r="AG80" i="256" s="1"/>
  <c r="AU80" i="256"/>
  <c r="AV78" i="256"/>
  <c r="AM78" i="256"/>
  <c r="AU68" i="256"/>
  <c r="AT67" i="256"/>
  <c r="AN66" i="256"/>
  <c r="AT36" i="256"/>
  <c r="AP33" i="256"/>
  <c r="AT35" i="256"/>
  <c r="AO33" i="256"/>
  <c r="AU15" i="257"/>
  <c r="AU13" i="257"/>
  <c r="AU92" i="256"/>
  <c r="AU90" i="256"/>
  <c r="AU81" i="256"/>
  <c r="AV69" i="256"/>
  <c r="AM69" i="256"/>
  <c r="AT68" i="256"/>
  <c r="AO66" i="256"/>
  <c r="AT48" i="256"/>
  <c r="AQ44" i="256"/>
  <c r="AT24" i="256"/>
  <c r="AO22" i="256"/>
  <c r="AV58" i="256"/>
  <c r="AM58" i="256"/>
  <c r="AU58" i="256"/>
  <c r="AG58" i="256"/>
  <c r="AV56" i="256"/>
  <c r="AM56" i="256"/>
  <c r="AU56" i="256"/>
  <c r="AG56" i="256"/>
  <c r="AV47" i="256"/>
  <c r="AM47" i="256"/>
  <c r="AV45" i="256"/>
  <c r="AM45" i="256"/>
  <c r="AV36" i="256"/>
  <c r="AM36" i="256"/>
  <c r="AV34" i="256"/>
  <c r="AM34" i="256"/>
  <c r="AV25" i="256"/>
  <c r="AM25" i="256"/>
  <c r="AV23" i="256"/>
  <c r="AM23" i="256"/>
  <c r="AG23" i="256" s="1"/>
  <c r="AU23" i="256"/>
  <c r="AT12" i="256"/>
  <c r="AN11" i="256"/>
  <c r="AT90" i="255"/>
  <c r="AO88" i="255"/>
  <c r="AT81" i="255"/>
  <c r="AQ77" i="255"/>
  <c r="AT58" i="255"/>
  <c r="AP55" i="255"/>
  <c r="AT56" i="255"/>
  <c r="AN55" i="255"/>
  <c r="AU59" i="256"/>
  <c r="AV57" i="256"/>
  <c r="AM57" i="256"/>
  <c r="AV48" i="256"/>
  <c r="AM48" i="256"/>
  <c r="AG48" i="256" s="1"/>
  <c r="AU48" i="256"/>
  <c r="AV46" i="256"/>
  <c r="AM46" i="256"/>
  <c r="AG46" i="256" s="1"/>
  <c r="AU46" i="256"/>
  <c r="AV37" i="256"/>
  <c r="AM37" i="256"/>
  <c r="AV35" i="256"/>
  <c r="AM35" i="256"/>
  <c r="AV26" i="256"/>
  <c r="AM26" i="256"/>
  <c r="AV24" i="256"/>
  <c r="AM24" i="256"/>
  <c r="AG24" i="256" s="1"/>
  <c r="AU24" i="256"/>
  <c r="AP88" i="255"/>
  <c r="AT91" i="255"/>
  <c r="AQ66" i="255"/>
  <c r="AT70" i="255"/>
  <c r="AT67" i="255"/>
  <c r="AN66" i="255"/>
  <c r="AQ55" i="255"/>
  <c r="AT59" i="255"/>
  <c r="AO55" i="255"/>
  <c r="AT57" i="255"/>
  <c r="AN33" i="255"/>
  <c r="AT34" i="255"/>
  <c r="AQ11" i="255"/>
  <c r="AT15" i="255"/>
  <c r="AT14" i="255"/>
  <c r="AP11" i="255"/>
  <c r="AO11" i="255"/>
  <c r="AT13" i="255"/>
  <c r="AU14" i="256"/>
  <c r="AU12" i="256"/>
  <c r="AU89" i="255"/>
  <c r="AU78" i="255"/>
  <c r="AV70" i="255"/>
  <c r="AM70" i="255"/>
  <c r="AU70" i="255"/>
  <c r="AG70" i="255"/>
  <c r="AU68" i="255"/>
  <c r="AU58" i="255"/>
  <c r="AU56" i="255"/>
  <c r="AU23" i="255"/>
  <c r="AV12" i="255"/>
  <c r="AM12" i="255"/>
  <c r="AU12" i="255"/>
  <c r="AG12" i="255"/>
  <c r="AT91" i="254"/>
  <c r="AP88" i="254"/>
  <c r="AT79" i="254"/>
  <c r="AO77" i="254"/>
  <c r="AT67" i="254"/>
  <c r="AN66" i="254"/>
  <c r="AT36" i="254"/>
  <c r="AP33" i="254"/>
  <c r="AT35" i="254"/>
  <c r="AO33" i="254"/>
  <c r="AT14" i="254"/>
  <c r="AP11" i="254"/>
  <c r="AT13" i="254"/>
  <c r="AO11" i="254"/>
  <c r="AT12" i="254"/>
  <c r="AN11" i="254"/>
  <c r="AV15" i="256"/>
  <c r="AM15" i="256"/>
  <c r="AV13" i="256"/>
  <c r="AM13" i="256"/>
  <c r="AV92" i="255"/>
  <c r="AM92" i="255"/>
  <c r="AV90" i="255"/>
  <c r="AM90" i="255"/>
  <c r="AV81" i="255"/>
  <c r="AM81" i="255"/>
  <c r="AV79" i="255"/>
  <c r="AM79" i="255"/>
  <c r="AG79" i="255" s="1"/>
  <c r="AU79" i="255"/>
  <c r="AU69" i="255"/>
  <c r="AV57" i="255"/>
  <c r="AM57" i="255"/>
  <c r="AG57" i="255" s="1"/>
  <c r="AU57" i="255"/>
  <c r="AV48" i="255"/>
  <c r="AM48" i="255"/>
  <c r="AV46" i="255"/>
  <c r="AM46" i="255"/>
  <c r="AV37" i="255"/>
  <c r="AM37" i="255"/>
  <c r="AG37" i="255" s="1"/>
  <c r="AU37" i="255"/>
  <c r="AV35" i="255"/>
  <c r="AM35" i="255"/>
  <c r="AG35" i="255" s="1"/>
  <c r="AU35" i="255"/>
  <c r="AV26" i="255"/>
  <c r="AM26" i="255"/>
  <c r="AG26" i="255" s="1"/>
  <c r="AU26" i="255"/>
  <c r="AV24" i="255"/>
  <c r="AM24" i="255"/>
  <c r="AV15" i="255"/>
  <c r="AM15" i="255"/>
  <c r="AG15" i="255" s="1"/>
  <c r="AU15" i="255"/>
  <c r="AV13" i="255"/>
  <c r="AM13" i="255"/>
  <c r="AG13" i="255" s="1"/>
  <c r="AU13" i="255"/>
  <c r="AQ88" i="254"/>
  <c r="AT92" i="254"/>
  <c r="AT89" i="254"/>
  <c r="AN88" i="254"/>
  <c r="AT78" i="254"/>
  <c r="AN77" i="254"/>
  <c r="AP66" i="254"/>
  <c r="AT69" i="254"/>
  <c r="AT68" i="254"/>
  <c r="AO66" i="254"/>
  <c r="AT48" i="254"/>
  <c r="AQ44" i="254"/>
  <c r="AT24" i="254"/>
  <c r="AO22" i="254"/>
  <c r="AU91" i="254"/>
  <c r="AU80" i="254"/>
  <c r="AV70" i="254"/>
  <c r="AM70" i="254"/>
  <c r="AU47" i="254"/>
  <c r="AU45" i="254"/>
  <c r="AU36" i="254"/>
  <c r="AU34" i="254"/>
  <c r="AU25" i="254"/>
  <c r="AU14" i="254"/>
  <c r="AU12" i="254"/>
  <c r="AU79" i="254"/>
  <c r="AV69" i="254"/>
  <c r="AM69" i="254"/>
  <c r="AU69" i="254"/>
  <c r="AG69" i="254"/>
  <c r="AV67" i="254"/>
  <c r="AM67" i="254"/>
  <c r="AV59" i="254"/>
  <c r="AM59" i="254"/>
  <c r="AU57" i="254"/>
  <c r="AU37" i="254"/>
  <c r="AU35" i="254"/>
  <c r="AU26" i="254"/>
  <c r="AU15" i="254"/>
  <c r="AU13" i="254"/>
  <c r="AT90" i="257"/>
  <c r="AO88" i="257"/>
  <c r="AV91" i="257"/>
  <c r="AM91" i="257"/>
  <c r="AU91" i="257"/>
  <c r="AG91" i="257"/>
  <c r="AV89" i="257"/>
  <c r="AM89" i="257"/>
  <c r="AG89" i="257" s="1"/>
  <c r="AG92" i="257"/>
  <c r="AU92" i="257"/>
  <c r="AG90" i="257"/>
  <c r="AU90" i="257"/>
  <c r="AP77" i="257"/>
  <c r="AT80" i="257"/>
  <c r="AT79" i="257"/>
  <c r="AO77" i="257"/>
  <c r="AV80" i="257"/>
  <c r="AM80" i="257"/>
  <c r="AG80" i="257" s="1"/>
  <c r="AU80" i="257"/>
  <c r="AV78" i="257"/>
  <c r="AM78" i="257"/>
  <c r="AG78" i="257" s="1"/>
  <c r="AT67" i="257"/>
  <c r="AN66" i="257"/>
  <c r="AG81" i="257"/>
  <c r="AU81" i="257"/>
  <c r="AP55" i="257"/>
  <c r="AT58" i="257"/>
  <c r="AN55" i="257"/>
  <c r="AT56" i="257"/>
  <c r="AU70" i="257"/>
  <c r="AG70" i="257"/>
  <c r="AV68" i="257"/>
  <c r="AM68" i="257"/>
  <c r="AG68" i="257" s="1"/>
  <c r="AU68" i="257"/>
  <c r="AV58" i="257"/>
  <c r="AM58" i="257"/>
  <c r="AG58" i="257" s="1"/>
  <c r="AU58" i="257"/>
  <c r="AV56" i="257"/>
  <c r="AM56" i="257"/>
  <c r="AG56" i="257" s="1"/>
  <c r="AU56" i="257"/>
  <c r="AT47" i="257"/>
  <c r="AP44" i="257"/>
  <c r="AT45" i="257"/>
  <c r="AN44" i="257"/>
  <c r="AT34" i="257"/>
  <c r="AN33" i="257"/>
  <c r="AG67" i="257"/>
  <c r="AU67" i="257"/>
  <c r="AG59" i="257"/>
  <c r="AU59" i="257"/>
  <c r="AV57" i="257"/>
  <c r="AM57" i="257"/>
  <c r="AG57" i="257" s="1"/>
  <c r="AT46" i="257"/>
  <c r="AO44" i="257"/>
  <c r="AV47" i="257"/>
  <c r="AM47" i="257"/>
  <c r="AG47" i="257" s="1"/>
  <c r="AV45" i="257"/>
  <c r="AM45" i="257"/>
  <c r="AG45" i="257" s="1"/>
  <c r="AV36" i="257"/>
  <c r="AM36" i="257"/>
  <c r="AG36" i="257" s="1"/>
  <c r="AV34" i="257"/>
  <c r="AM34" i="257"/>
  <c r="AG34" i="257" s="1"/>
  <c r="AT14" i="257"/>
  <c r="AP11" i="257"/>
  <c r="AT13" i="257"/>
  <c r="AO11" i="257"/>
  <c r="AT12" i="257"/>
  <c r="AN11" i="257"/>
  <c r="AT90" i="256"/>
  <c r="AO88" i="256"/>
  <c r="AT81" i="256"/>
  <c r="AQ77" i="256"/>
  <c r="AV48" i="257"/>
  <c r="AM48" i="257"/>
  <c r="AG48" i="257" s="1"/>
  <c r="AU48" i="257"/>
  <c r="AV46" i="257"/>
  <c r="AM46" i="257"/>
  <c r="AG46" i="257" s="1"/>
  <c r="AU46" i="257"/>
  <c r="AV37" i="257"/>
  <c r="AM37" i="257"/>
  <c r="AG37" i="257" s="1"/>
  <c r="AV35" i="257"/>
  <c r="AM35" i="257"/>
  <c r="AG35" i="257" s="1"/>
  <c r="AG26" i="257"/>
  <c r="AU26" i="257"/>
  <c r="AN22" i="257"/>
  <c r="AT23" i="257"/>
  <c r="AP88" i="256"/>
  <c r="AT91" i="256"/>
  <c r="AU25" i="257"/>
  <c r="AG25" i="257"/>
  <c r="AG14" i="257"/>
  <c r="AU14" i="257"/>
  <c r="AG12" i="257"/>
  <c r="AU12" i="257"/>
  <c r="AG89" i="256"/>
  <c r="AU89" i="256"/>
  <c r="AG78" i="256"/>
  <c r="AU78" i="256"/>
  <c r="AV70" i="256"/>
  <c r="AM70" i="256"/>
  <c r="AG70" i="256" s="1"/>
  <c r="AU70" i="256"/>
  <c r="AV68" i="256"/>
  <c r="AM68" i="256"/>
  <c r="AG68" i="256" s="1"/>
  <c r="AT59" i="256"/>
  <c r="AQ55" i="256"/>
  <c r="AT57" i="256"/>
  <c r="AO55" i="256"/>
  <c r="AT45" i="256"/>
  <c r="AN44" i="256"/>
  <c r="AT34" i="256"/>
  <c r="AN33" i="256"/>
  <c r="AV24" i="257"/>
  <c r="AM24" i="257"/>
  <c r="AG24" i="257" s="1"/>
  <c r="AU24" i="257"/>
  <c r="AV15" i="257"/>
  <c r="AM15" i="257"/>
  <c r="AG15" i="257" s="1"/>
  <c r="AV13" i="257"/>
  <c r="AM13" i="257"/>
  <c r="AG13" i="257" s="1"/>
  <c r="AV92" i="256"/>
  <c r="AM92" i="256"/>
  <c r="AG92" i="256" s="1"/>
  <c r="AV90" i="256"/>
  <c r="AM90" i="256"/>
  <c r="AG90" i="256" s="1"/>
  <c r="AV81" i="256"/>
  <c r="AM81" i="256"/>
  <c r="AG81" i="256" s="1"/>
  <c r="AV79" i="256"/>
  <c r="AM79" i="256"/>
  <c r="AU79" i="256"/>
  <c r="AG79" i="256"/>
  <c r="AG69" i="256"/>
  <c r="AU69" i="256"/>
  <c r="AP55" i="256"/>
  <c r="AT58" i="256"/>
  <c r="AN55" i="256"/>
  <c r="AT56" i="256"/>
  <c r="AT46" i="256"/>
  <c r="AO44" i="256"/>
  <c r="AN22" i="256"/>
  <c r="AT23" i="256"/>
  <c r="AU67" i="256"/>
  <c r="AG67" i="256"/>
  <c r="AG47" i="256"/>
  <c r="AU47" i="256"/>
  <c r="AG45" i="256"/>
  <c r="AU45" i="256"/>
  <c r="AG36" i="256"/>
  <c r="AU36" i="256"/>
  <c r="AG34" i="256"/>
  <c r="AU34" i="256"/>
  <c r="AG25" i="256"/>
  <c r="AU25" i="256"/>
  <c r="AT15" i="256"/>
  <c r="AQ11" i="256"/>
  <c r="AT14" i="256"/>
  <c r="AP11" i="256"/>
  <c r="AT13" i="256"/>
  <c r="AO11" i="256"/>
  <c r="AT89" i="255"/>
  <c r="AN88" i="255"/>
  <c r="AT68" i="255"/>
  <c r="AO66" i="255"/>
  <c r="AT48" i="255"/>
  <c r="AQ44" i="255"/>
  <c r="AT46" i="255"/>
  <c r="AO44" i="255"/>
  <c r="AV59" i="256"/>
  <c r="AM59" i="256"/>
  <c r="AG59" i="256" s="1"/>
  <c r="AG57" i="256"/>
  <c r="AU57" i="256"/>
  <c r="AG37" i="256"/>
  <c r="AU37" i="256"/>
  <c r="AG35" i="256"/>
  <c r="AU35" i="256"/>
  <c r="AG26" i="256"/>
  <c r="AU26" i="256"/>
  <c r="AP77" i="255"/>
  <c r="AT80" i="255"/>
  <c r="AT79" i="255"/>
  <c r="AO77" i="255"/>
  <c r="AT47" i="255"/>
  <c r="AP44" i="255"/>
  <c r="AT45" i="255"/>
  <c r="AN44" i="255"/>
  <c r="AT37" i="255"/>
  <c r="AQ33" i="255"/>
  <c r="AP33" i="255"/>
  <c r="AT36" i="255"/>
  <c r="AT35" i="255"/>
  <c r="AO33" i="255"/>
  <c r="AQ22" i="255"/>
  <c r="AT26" i="255"/>
  <c r="AT25" i="255"/>
  <c r="AP22" i="255"/>
  <c r="AT12" i="255"/>
  <c r="AN11" i="255"/>
  <c r="AV14" i="256"/>
  <c r="AM14" i="256"/>
  <c r="AG14" i="256" s="1"/>
  <c r="AV12" i="256"/>
  <c r="AM12" i="256"/>
  <c r="AG12" i="256" s="1"/>
  <c r="AV91" i="255"/>
  <c r="AM91" i="255"/>
  <c r="AG91" i="255" s="1"/>
  <c r="AU91" i="255"/>
  <c r="AV89" i="255"/>
  <c r="AM89" i="255"/>
  <c r="AG89" i="255" s="1"/>
  <c r="AV80" i="255"/>
  <c r="AM80" i="255"/>
  <c r="AU80" i="255"/>
  <c r="AG80" i="255"/>
  <c r="AV78" i="255"/>
  <c r="AM78" i="255"/>
  <c r="AG78" i="255" s="1"/>
  <c r="AV68" i="255"/>
  <c r="AM68" i="255"/>
  <c r="AG68" i="255" s="1"/>
  <c r="AV58" i="255"/>
  <c r="AM58" i="255"/>
  <c r="AG58" i="255" s="1"/>
  <c r="AV56" i="255"/>
  <c r="AM56" i="255"/>
  <c r="AG56" i="255" s="1"/>
  <c r="AV47" i="255"/>
  <c r="AM47" i="255"/>
  <c r="AU47" i="255"/>
  <c r="AG47" i="255"/>
  <c r="AV45" i="255"/>
  <c r="AM45" i="255"/>
  <c r="AU45" i="255"/>
  <c r="AG45" i="255"/>
  <c r="AV36" i="255"/>
  <c r="AM36" i="255"/>
  <c r="AU36" i="255"/>
  <c r="AG36" i="255"/>
  <c r="AV34" i="255"/>
  <c r="AM34" i="255"/>
  <c r="AU34" i="255"/>
  <c r="AG34" i="255"/>
  <c r="AV25" i="255"/>
  <c r="AM25" i="255"/>
  <c r="AU25" i="255"/>
  <c r="AG25" i="255"/>
  <c r="AV23" i="255"/>
  <c r="AM23" i="255"/>
  <c r="AG23" i="255" s="1"/>
  <c r="AV14" i="255"/>
  <c r="AM14" i="255"/>
  <c r="AG14" i="255" s="1"/>
  <c r="AU14" i="255"/>
  <c r="AT59" i="254"/>
  <c r="AQ55" i="254"/>
  <c r="AT57" i="254"/>
  <c r="AO55" i="254"/>
  <c r="AT45" i="254"/>
  <c r="AN44" i="254"/>
  <c r="AT34" i="254"/>
  <c r="AN33" i="254"/>
  <c r="AU15" i="256"/>
  <c r="AG15" i="256"/>
  <c r="AG13" i="256"/>
  <c r="AU13" i="256"/>
  <c r="AG92" i="255"/>
  <c r="AU92" i="255"/>
  <c r="AG90" i="255"/>
  <c r="AU90" i="255"/>
  <c r="AG81" i="255"/>
  <c r="AU81" i="255"/>
  <c r="AV69" i="255"/>
  <c r="AM69" i="255"/>
  <c r="AG69" i="255" s="1"/>
  <c r="AV67" i="255"/>
  <c r="AM67" i="255"/>
  <c r="AG67" i="255" s="1"/>
  <c r="AU67" i="255"/>
  <c r="AV59" i="255"/>
  <c r="AM59" i="255"/>
  <c r="AG59" i="255" s="1"/>
  <c r="AU59" i="255"/>
  <c r="AG48" i="255"/>
  <c r="AU48" i="255"/>
  <c r="AG46" i="255"/>
  <c r="AU46" i="255"/>
  <c r="AG24" i="255"/>
  <c r="AU24" i="255"/>
  <c r="AO88" i="254"/>
  <c r="AT90" i="254"/>
  <c r="AQ77" i="254"/>
  <c r="AT81" i="254"/>
  <c r="AP55" i="254"/>
  <c r="AT58" i="254"/>
  <c r="AN55" i="254"/>
  <c r="AT56" i="254"/>
  <c r="AT46" i="254"/>
  <c r="AO44" i="254"/>
  <c r="AN22" i="254"/>
  <c r="AT23" i="254"/>
  <c r="AV91" i="254"/>
  <c r="AM91" i="254"/>
  <c r="AG91" i="254" s="1"/>
  <c r="AV89" i="254"/>
  <c r="AM89" i="254"/>
  <c r="AG89" i="254" s="1"/>
  <c r="AU89" i="254"/>
  <c r="AV80" i="254"/>
  <c r="AM80" i="254"/>
  <c r="AG80" i="254" s="1"/>
  <c r="AV78" i="254"/>
  <c r="AM78" i="254"/>
  <c r="AU78" i="254"/>
  <c r="AG78" i="254"/>
  <c r="AG70" i="254"/>
  <c r="AU70" i="254"/>
  <c r="AV68" i="254"/>
  <c r="AM68" i="254"/>
  <c r="AG68" i="254" s="1"/>
  <c r="AU68" i="254"/>
  <c r="AV58" i="254"/>
  <c r="AM58" i="254"/>
  <c r="AG58" i="254" s="1"/>
  <c r="AU58" i="254"/>
  <c r="AV56" i="254"/>
  <c r="AM56" i="254"/>
  <c r="AG56" i="254" s="1"/>
  <c r="AU56" i="254"/>
  <c r="AV47" i="254"/>
  <c r="AM47" i="254"/>
  <c r="AG47" i="254" s="1"/>
  <c r="AV45" i="254"/>
  <c r="AM45" i="254"/>
  <c r="AG45" i="254" s="1"/>
  <c r="AV36" i="254"/>
  <c r="AM36" i="254"/>
  <c r="AG36" i="254" s="1"/>
  <c r="AV34" i="254"/>
  <c r="AM34" i="254"/>
  <c r="AG34" i="254" s="1"/>
  <c r="AV25" i="254"/>
  <c r="AM25" i="254"/>
  <c r="AG25" i="254" s="1"/>
  <c r="AV23" i="254"/>
  <c r="AM23" i="254"/>
  <c r="AU23" i="254"/>
  <c r="AG23" i="254"/>
  <c r="AV14" i="254"/>
  <c r="AM14" i="254"/>
  <c r="AG14" i="254" s="1"/>
  <c r="AV12" i="254"/>
  <c r="AM12" i="254"/>
  <c r="AG12" i="254" s="1"/>
  <c r="AV92" i="254"/>
  <c r="AM92" i="254"/>
  <c r="AU92" i="254"/>
  <c r="AG92" i="254"/>
  <c r="AV90" i="254"/>
  <c r="AM90" i="254"/>
  <c r="AU90" i="254"/>
  <c r="AG90" i="254"/>
  <c r="AV81" i="254"/>
  <c r="AM81" i="254"/>
  <c r="AU81" i="254"/>
  <c r="AG81" i="254"/>
  <c r="AV79" i="254"/>
  <c r="AM79" i="254"/>
  <c r="AG79" i="254" s="1"/>
  <c r="AG67" i="254"/>
  <c r="AU67" i="254"/>
  <c r="AG59" i="254"/>
  <c r="AU59" i="254"/>
  <c r="AV57" i="254"/>
  <c r="AM57" i="254"/>
  <c r="AG57" i="254" s="1"/>
  <c r="AV48" i="254"/>
  <c r="AM48" i="254"/>
  <c r="AU48" i="254"/>
  <c r="AG48" i="254"/>
  <c r="AV46" i="254"/>
  <c r="AM46" i="254"/>
  <c r="AU46" i="254"/>
  <c r="AG46" i="254"/>
  <c r="AV37" i="254"/>
  <c r="AM37" i="254"/>
  <c r="AG37" i="254" s="1"/>
  <c r="AV35" i="254"/>
  <c r="AM35" i="254"/>
  <c r="AG35" i="254" s="1"/>
  <c r="AV26" i="254"/>
  <c r="AM26" i="254"/>
  <c r="AG26" i="254" s="1"/>
  <c r="AV24" i="254"/>
  <c r="AM24" i="254"/>
  <c r="AG24" i="254" s="1"/>
  <c r="AU24" i="254"/>
  <c r="AV15" i="254"/>
  <c r="AM15" i="254"/>
  <c r="AG15" i="254" s="1"/>
  <c r="AV13" i="254"/>
  <c r="AM13" i="254"/>
  <c r="AG13" i="254" s="1"/>
  <c r="AT90" i="253"/>
  <c r="AO88" i="253"/>
  <c r="AV91" i="253"/>
  <c r="AM91" i="253"/>
  <c r="AU91" i="253"/>
  <c r="AG91" i="253"/>
  <c r="AV89" i="253"/>
  <c r="AM89" i="253"/>
  <c r="AU92" i="253"/>
  <c r="AU90" i="253"/>
  <c r="AP77" i="253"/>
  <c r="AT80" i="253"/>
  <c r="AT79" i="253"/>
  <c r="AO77" i="253"/>
  <c r="AV80" i="253"/>
  <c r="AM80" i="253"/>
  <c r="AU80" i="253"/>
  <c r="AG80" i="253"/>
  <c r="AV78" i="253"/>
  <c r="AM78" i="253"/>
  <c r="AT69" i="253"/>
  <c r="AP66" i="253"/>
  <c r="AT68" i="253"/>
  <c r="AO66" i="253"/>
  <c r="AU81" i="253"/>
  <c r="AQ66" i="253"/>
  <c r="AT70" i="253"/>
  <c r="AV70" i="253"/>
  <c r="AM70" i="253"/>
  <c r="AU70" i="253"/>
  <c r="AG70" i="253"/>
  <c r="AU68" i="253"/>
  <c r="AU58" i="253"/>
  <c r="AU56" i="253"/>
  <c r="AT36" i="253"/>
  <c r="AP33" i="253"/>
  <c r="AT35" i="253"/>
  <c r="AO33" i="253"/>
  <c r="AV69" i="253"/>
  <c r="AM69" i="253"/>
  <c r="AV67" i="253"/>
  <c r="AM67" i="253"/>
  <c r="AG67" i="253" s="1"/>
  <c r="AU67" i="253"/>
  <c r="AV59" i="253"/>
  <c r="AM59" i="253"/>
  <c r="AG59" i="253" s="1"/>
  <c r="AU59" i="253"/>
  <c r="AT48" i="253"/>
  <c r="AQ44" i="253"/>
  <c r="AU47" i="253"/>
  <c r="AU45" i="253"/>
  <c r="AU36" i="253"/>
  <c r="AU34" i="253"/>
  <c r="AT25" i="253"/>
  <c r="AP22" i="253"/>
  <c r="AT26" i="253"/>
  <c r="AQ22" i="253"/>
  <c r="AT89" i="252"/>
  <c r="AN88" i="252"/>
  <c r="AT68" i="252"/>
  <c r="AO66" i="252"/>
  <c r="AV48" i="253"/>
  <c r="AM48" i="253"/>
  <c r="AG48" i="253" s="1"/>
  <c r="AU48" i="253"/>
  <c r="AV46" i="253"/>
  <c r="AM46" i="253"/>
  <c r="AG46" i="253" s="1"/>
  <c r="AU46" i="253"/>
  <c r="AV37" i="253"/>
  <c r="AM37" i="253"/>
  <c r="AV35" i="253"/>
  <c r="AM35" i="253"/>
  <c r="AU26" i="253"/>
  <c r="AN22" i="253"/>
  <c r="AT23" i="253"/>
  <c r="AP88" i="252"/>
  <c r="AT91" i="252"/>
  <c r="AU25" i="253"/>
  <c r="AU14" i="253"/>
  <c r="AU12" i="253"/>
  <c r="AU89" i="252"/>
  <c r="AU78" i="252"/>
  <c r="AV70" i="252"/>
  <c r="AM70" i="252"/>
  <c r="AG70" i="252" s="1"/>
  <c r="AU70" i="252"/>
  <c r="AT67" i="252"/>
  <c r="AN66" i="252"/>
  <c r="AU67" i="252"/>
  <c r="AT36" i="252"/>
  <c r="AP33" i="252"/>
  <c r="AT35" i="252"/>
  <c r="AO33" i="252"/>
  <c r="AU15" i="253"/>
  <c r="AU13" i="253"/>
  <c r="AU92" i="252"/>
  <c r="AU90" i="252"/>
  <c r="AU81" i="252"/>
  <c r="AV69" i="252"/>
  <c r="AM69" i="252"/>
  <c r="AV68" i="252"/>
  <c r="AM68" i="252"/>
  <c r="AP55" i="252"/>
  <c r="AT58" i="252"/>
  <c r="AN55" i="252"/>
  <c r="AT56" i="252"/>
  <c r="AT48" i="252"/>
  <c r="AQ44" i="252"/>
  <c r="AT24" i="252"/>
  <c r="AO22" i="252"/>
  <c r="AU59" i="252"/>
  <c r="AV57" i="252"/>
  <c r="AM57" i="252"/>
  <c r="AV48" i="252"/>
  <c r="AM48" i="252"/>
  <c r="AG48" i="252" s="1"/>
  <c r="AU48" i="252"/>
  <c r="AV46" i="252"/>
  <c r="AM46" i="252"/>
  <c r="AG46" i="252" s="1"/>
  <c r="AU46" i="252"/>
  <c r="AV37" i="252"/>
  <c r="AM37" i="252"/>
  <c r="AV35" i="252"/>
  <c r="AM35" i="252"/>
  <c r="AV26" i="252"/>
  <c r="AM26" i="252"/>
  <c r="AV24" i="252"/>
  <c r="AM24" i="252"/>
  <c r="AG24" i="252" s="1"/>
  <c r="AU24" i="252"/>
  <c r="AT12" i="252"/>
  <c r="AN11" i="252"/>
  <c r="AV67" i="252"/>
  <c r="AM67" i="252"/>
  <c r="AG67" i="252" s="1"/>
  <c r="AU47" i="252"/>
  <c r="AU45" i="252"/>
  <c r="AU36" i="252"/>
  <c r="AU34" i="252"/>
  <c r="AU25" i="252"/>
  <c r="AU15" i="252"/>
  <c r="AU13" i="252"/>
  <c r="AU14" i="252"/>
  <c r="AU12" i="252"/>
  <c r="AT89" i="253"/>
  <c r="AN88" i="253"/>
  <c r="AP88" i="253"/>
  <c r="AT91" i="253"/>
  <c r="AG89" i="253"/>
  <c r="AU89" i="253"/>
  <c r="AT81" i="253"/>
  <c r="AQ77" i="253"/>
  <c r="AV92" i="253"/>
  <c r="AM92" i="253"/>
  <c r="AG92" i="253" s="1"/>
  <c r="AV90" i="253"/>
  <c r="AM90" i="253"/>
  <c r="AG90" i="253" s="1"/>
  <c r="AG78" i="253"/>
  <c r="AU78" i="253"/>
  <c r="AT58" i="253"/>
  <c r="AP55" i="253"/>
  <c r="AT56" i="253"/>
  <c r="AN55" i="253"/>
  <c r="AV81" i="253"/>
  <c r="AM81" i="253"/>
  <c r="AG81" i="253" s="1"/>
  <c r="AV79" i="253"/>
  <c r="AM79" i="253"/>
  <c r="AG79" i="253" s="1"/>
  <c r="AU79" i="253"/>
  <c r="AT67" i="253"/>
  <c r="AN66" i="253"/>
  <c r="AQ55" i="253"/>
  <c r="AT59" i="253"/>
  <c r="AO55" i="253"/>
  <c r="AT57" i="253"/>
  <c r="AV68" i="253"/>
  <c r="AM68" i="253"/>
  <c r="AG68" i="253" s="1"/>
  <c r="AV58" i="253"/>
  <c r="AM58" i="253"/>
  <c r="AG58" i="253" s="1"/>
  <c r="AV56" i="253"/>
  <c r="AM56" i="253"/>
  <c r="AG56" i="253" s="1"/>
  <c r="AT47" i="253"/>
  <c r="AP44" i="253"/>
  <c r="AT45" i="253"/>
  <c r="AN44" i="253"/>
  <c r="AT34" i="253"/>
  <c r="AN33" i="253"/>
  <c r="AG69" i="253"/>
  <c r="AU69" i="253"/>
  <c r="AV57" i="253"/>
  <c r="AM57" i="253"/>
  <c r="AG57" i="253" s="1"/>
  <c r="AU57" i="253"/>
  <c r="AT46" i="253"/>
  <c r="AO44" i="253"/>
  <c r="AV47" i="253"/>
  <c r="AM47" i="253"/>
  <c r="AG47" i="253" s="1"/>
  <c r="AV45" i="253"/>
  <c r="AM45" i="253"/>
  <c r="AG45" i="253" s="1"/>
  <c r="AV36" i="253"/>
  <c r="AM36" i="253"/>
  <c r="AG36" i="253" s="1"/>
  <c r="AV34" i="253"/>
  <c r="AM34" i="253"/>
  <c r="AG34" i="253" s="1"/>
  <c r="AT14" i="253"/>
  <c r="AP11" i="253"/>
  <c r="AT13" i="253"/>
  <c r="AO11" i="253"/>
  <c r="AT12" i="253"/>
  <c r="AN11" i="253"/>
  <c r="AT90" i="252"/>
  <c r="AO88" i="252"/>
  <c r="AT81" i="252"/>
  <c r="AQ77" i="252"/>
  <c r="AG37" i="253"/>
  <c r="AU37" i="253"/>
  <c r="AG35" i="253"/>
  <c r="AU35" i="253"/>
  <c r="AV26" i="253"/>
  <c r="AM26" i="253"/>
  <c r="AG26" i="253" s="1"/>
  <c r="AP77" i="252"/>
  <c r="AT80" i="252"/>
  <c r="AT79" i="252"/>
  <c r="AO77" i="252"/>
  <c r="AQ66" i="252"/>
  <c r="AT70" i="252"/>
  <c r="AV25" i="253"/>
  <c r="AM25" i="253"/>
  <c r="AG25" i="253" s="1"/>
  <c r="AV23" i="253"/>
  <c r="AM23" i="253"/>
  <c r="AG23" i="253" s="1"/>
  <c r="AU23" i="253"/>
  <c r="AV14" i="253"/>
  <c r="AM14" i="253"/>
  <c r="AG14" i="253" s="1"/>
  <c r="AV12" i="253"/>
  <c r="AM12" i="253"/>
  <c r="AG12" i="253" s="1"/>
  <c r="AV91" i="252"/>
  <c r="AM91" i="252"/>
  <c r="AG91" i="252" s="1"/>
  <c r="AU91" i="252"/>
  <c r="AV89" i="252"/>
  <c r="AM89" i="252"/>
  <c r="AG89" i="252" s="1"/>
  <c r="AV80" i="252"/>
  <c r="AM80" i="252"/>
  <c r="AG80" i="252" s="1"/>
  <c r="AU80" i="252"/>
  <c r="AV78" i="252"/>
  <c r="AM78" i="252"/>
  <c r="AG78" i="252" s="1"/>
  <c r="AT59" i="252"/>
  <c r="AQ55" i="252"/>
  <c r="AT57" i="252"/>
  <c r="AO55" i="252"/>
  <c r="AT45" i="252"/>
  <c r="AN44" i="252"/>
  <c r="AT34" i="252"/>
  <c r="AN33" i="252"/>
  <c r="AV24" i="253"/>
  <c r="AM24" i="253"/>
  <c r="AG24" i="253" s="1"/>
  <c r="AU24" i="253"/>
  <c r="AV15" i="253"/>
  <c r="AM15" i="253"/>
  <c r="AG15" i="253" s="1"/>
  <c r="AV13" i="253"/>
  <c r="AM13" i="253"/>
  <c r="AG13" i="253" s="1"/>
  <c r="AV92" i="252"/>
  <c r="AM92" i="252"/>
  <c r="AG92" i="252" s="1"/>
  <c r="AV90" i="252"/>
  <c r="AM90" i="252"/>
  <c r="AG90" i="252" s="1"/>
  <c r="AV81" i="252"/>
  <c r="AM81" i="252"/>
  <c r="AG81" i="252" s="1"/>
  <c r="AV79" i="252"/>
  <c r="AM79" i="252"/>
  <c r="AG79" i="252" s="1"/>
  <c r="AU79" i="252"/>
  <c r="AG69" i="252"/>
  <c r="AU69" i="252"/>
  <c r="AG68" i="252"/>
  <c r="AU68" i="252"/>
  <c r="AT46" i="252"/>
  <c r="AO44" i="252"/>
  <c r="AN22" i="252"/>
  <c r="AT23" i="252"/>
  <c r="AV59" i="252"/>
  <c r="AM59" i="252"/>
  <c r="AG59" i="252" s="1"/>
  <c r="AG57" i="252"/>
  <c r="AU57" i="252"/>
  <c r="AG37" i="252"/>
  <c r="AU37" i="252"/>
  <c r="AG35" i="252"/>
  <c r="AU35" i="252"/>
  <c r="AG26" i="252"/>
  <c r="AU26" i="252"/>
  <c r="AT14" i="252"/>
  <c r="AP11" i="252"/>
  <c r="AT13" i="252"/>
  <c r="AO11" i="252"/>
  <c r="AV58" i="252"/>
  <c r="AM58" i="252"/>
  <c r="AG58" i="252" s="1"/>
  <c r="AU58" i="252"/>
  <c r="AV56" i="252"/>
  <c r="AM56" i="252"/>
  <c r="AG56" i="252" s="1"/>
  <c r="AU56" i="252"/>
  <c r="AV47" i="252"/>
  <c r="AM47" i="252"/>
  <c r="AG47" i="252" s="1"/>
  <c r="AV45" i="252"/>
  <c r="AM45" i="252"/>
  <c r="AG45" i="252" s="1"/>
  <c r="AV36" i="252"/>
  <c r="AM36" i="252"/>
  <c r="AG36" i="252" s="1"/>
  <c r="AV34" i="252"/>
  <c r="AM34" i="252"/>
  <c r="AG34" i="252" s="1"/>
  <c r="AV25" i="252"/>
  <c r="AM25" i="252"/>
  <c r="AG25" i="252" s="1"/>
  <c r="AV23" i="252"/>
  <c r="AM23" i="252"/>
  <c r="AG23" i="252" s="1"/>
  <c r="AU23" i="252"/>
  <c r="AV15" i="252"/>
  <c r="AM15" i="252"/>
  <c r="AG15" i="252" s="1"/>
  <c r="AV13" i="252"/>
  <c r="AM13" i="252"/>
  <c r="AG13" i="252" s="1"/>
  <c r="AV14" i="252"/>
  <c r="AM14" i="252"/>
  <c r="AG14" i="252" s="1"/>
  <c r="AV12" i="252"/>
  <c r="AM12" i="252"/>
  <c r="AG12" i="252" s="1"/>
  <c r="AT81" i="251"/>
  <c r="AQ77" i="251"/>
  <c r="AK91" i="251"/>
  <c r="AC91" i="251"/>
  <c r="AJ79" i="251"/>
  <c r="AF79" i="251"/>
  <c r="AD79" i="251"/>
  <c r="AE79" i="251"/>
  <c r="AU90" i="251"/>
  <c r="AJ80" i="251"/>
  <c r="AF80" i="251"/>
  <c r="AD80" i="251"/>
  <c r="AE80" i="251"/>
  <c r="AK70" i="251"/>
  <c r="AC70" i="251"/>
  <c r="AT67" i="251"/>
  <c r="AN66" i="251"/>
  <c r="AV68" i="251"/>
  <c r="AM68" i="251"/>
  <c r="AT57" i="251"/>
  <c r="AO55" i="251"/>
  <c r="AT45" i="251"/>
  <c r="AN44" i="251"/>
  <c r="AF68" i="251"/>
  <c r="AV69" i="251"/>
  <c r="AM69" i="251"/>
  <c r="AG69" i="251" s="1"/>
  <c r="AK48" i="251"/>
  <c r="AC48" i="251"/>
  <c r="AJ46" i="251"/>
  <c r="AF46" i="251"/>
  <c r="AD46" i="251"/>
  <c r="AE46" i="251"/>
  <c r="AV35" i="251"/>
  <c r="AM35" i="251"/>
  <c r="AU89" i="251"/>
  <c r="AE78" i="251"/>
  <c r="AU81" i="251"/>
  <c r="AV81" i="251"/>
  <c r="AM81" i="251"/>
  <c r="AG81" i="251" s="1"/>
  <c r="AE81" i="251"/>
  <c r="AV78" i="251"/>
  <c r="AM78" i="251"/>
  <c r="AG78" i="251" s="1"/>
  <c r="AT68" i="251"/>
  <c r="AO66" i="251"/>
  <c r="AU56" i="251"/>
  <c r="AV59" i="251"/>
  <c r="AM59" i="251"/>
  <c r="AG59" i="251" s="1"/>
  <c r="AV57" i="251"/>
  <c r="AM57" i="251"/>
  <c r="AV47" i="251"/>
  <c r="AM47" i="251"/>
  <c r="AT46" i="251"/>
  <c r="AO44" i="251"/>
  <c r="AV36" i="251"/>
  <c r="AM36" i="251"/>
  <c r="AG36" i="251" s="1"/>
  <c r="AT35" i="251"/>
  <c r="AO33" i="251"/>
  <c r="AU24" i="251"/>
  <c r="AV58" i="251"/>
  <c r="AM58" i="251"/>
  <c r="AG58" i="251" s="1"/>
  <c r="AU58" i="251"/>
  <c r="AU36" i="251"/>
  <c r="AV34" i="251"/>
  <c r="AM34" i="251"/>
  <c r="AG34" i="251" s="1"/>
  <c r="AU34" i="251"/>
  <c r="AU25" i="251"/>
  <c r="AU23" i="251"/>
  <c r="AU12" i="251"/>
  <c r="AU13" i="251"/>
  <c r="AV56" i="251"/>
  <c r="AM56" i="251"/>
  <c r="AG56" i="251" s="1"/>
  <c r="AU59" i="251"/>
  <c r="AD45" i="251"/>
  <c r="AU45" i="251"/>
  <c r="AV26" i="251"/>
  <c r="AM26" i="251"/>
  <c r="AE91" i="251"/>
  <c r="AD91" i="251"/>
  <c r="AF91" i="251"/>
  <c r="AJ91" i="251"/>
  <c r="AK79" i="251"/>
  <c r="AC79" i="251"/>
  <c r="AE90" i="251"/>
  <c r="AO77" i="251"/>
  <c r="AT79" i="251"/>
  <c r="AK80" i="251"/>
  <c r="AC80" i="251"/>
  <c r="AJ70" i="251"/>
  <c r="AF70" i="251"/>
  <c r="AD70" i="251"/>
  <c r="AE70" i="251"/>
  <c r="AT36" i="251"/>
  <c r="AP33" i="251"/>
  <c r="AT34" i="251"/>
  <c r="AN33" i="251"/>
  <c r="AU92" i="251"/>
  <c r="AT91" i="251"/>
  <c r="AP88" i="251"/>
  <c r="AF81" i="251"/>
  <c r="AF69" i="251"/>
  <c r="AG68" i="251"/>
  <c r="AU68" i="251"/>
  <c r="AQ66" i="251"/>
  <c r="AT70" i="251"/>
  <c r="AT59" i="251"/>
  <c r="AQ55" i="251"/>
  <c r="AN55" i="251"/>
  <c r="AT56" i="251"/>
  <c r="AG47" i="251"/>
  <c r="AU47" i="251"/>
  <c r="AJ48" i="251"/>
  <c r="AF48" i="251"/>
  <c r="AD48" i="251"/>
  <c r="AE48" i="251"/>
  <c r="AK46" i="251"/>
  <c r="AC46" i="251"/>
  <c r="AT24" i="251"/>
  <c r="AO22" i="251"/>
  <c r="AE89" i="251"/>
  <c r="AD78" i="251"/>
  <c r="AP77" i="251"/>
  <c r="AT80" i="251"/>
  <c r="AE47" i="251"/>
  <c r="AV37" i="251"/>
  <c r="AM37" i="251"/>
  <c r="AQ22" i="251"/>
  <c r="AT26" i="251"/>
  <c r="AT14" i="251"/>
  <c r="AP11" i="251"/>
  <c r="AV25" i="251"/>
  <c r="AM25" i="251"/>
  <c r="AG25" i="251" s="1"/>
  <c r="AV23" i="251"/>
  <c r="AM23" i="251"/>
  <c r="AG23" i="251" s="1"/>
  <c r="AV14" i="251"/>
  <c r="AM14" i="251"/>
  <c r="AG14" i="251" s="1"/>
  <c r="AU14" i="251"/>
  <c r="AV12" i="251"/>
  <c r="AM12" i="251"/>
  <c r="AG12" i="251" s="1"/>
  <c r="AV13" i="251"/>
  <c r="AM13" i="251"/>
  <c r="AG13" i="251" s="1"/>
  <c r="AV92" i="251"/>
  <c r="AM92" i="251"/>
  <c r="AG92" i="251" s="1"/>
  <c r="AV89" i="251"/>
  <c r="AM89" i="251"/>
  <c r="AG89" i="251" s="1"/>
  <c r="AV67" i="251"/>
  <c r="AM67" i="251"/>
  <c r="AG67" i="251" s="1"/>
  <c r="AU67" i="251"/>
  <c r="AG57" i="251"/>
  <c r="AU57" i="251"/>
  <c r="AV45" i="251"/>
  <c r="AM45" i="251"/>
  <c r="AG45" i="251" s="1"/>
  <c r="AF45" i="251"/>
  <c r="AG37" i="251"/>
  <c r="AU37" i="251"/>
  <c r="AG35" i="251"/>
  <c r="AU35" i="251"/>
  <c r="AV24" i="251"/>
  <c r="AM24" i="251"/>
  <c r="AG24" i="251" s="1"/>
  <c r="AG26" i="251"/>
  <c r="AU26" i="251"/>
  <c r="AV15" i="251"/>
  <c r="AM15" i="251"/>
  <c r="AG15" i="251" s="1"/>
  <c r="AU15" i="251"/>
  <c r="C7" i="30"/>
  <c r="AN60" i="297" l="1"/>
  <c r="AR56" i="297" s="1"/>
  <c r="AQ38" i="296"/>
  <c r="AR37" i="296" s="1"/>
  <c r="AO71" i="294"/>
  <c r="AR68" i="294" s="1"/>
  <c r="AO27" i="294"/>
  <c r="AR24" i="294" s="1"/>
  <c r="AO60" i="293"/>
  <c r="AR57" i="293" s="1"/>
  <c r="AQ38" i="295"/>
  <c r="AR37" i="295" s="1"/>
  <c r="AN49" i="291"/>
  <c r="AR45" i="291" s="1"/>
  <c r="AN71" i="297"/>
  <c r="AR67" i="297" s="1"/>
  <c r="AO93" i="298"/>
  <c r="AR90" i="298" s="1"/>
  <c r="AP82" i="298"/>
  <c r="AR80" i="298" s="1"/>
  <c r="AQ82" i="293"/>
  <c r="AR81" i="293" s="1"/>
  <c r="AQ71" i="292"/>
  <c r="AR70" i="292" s="1"/>
  <c r="AQ45" i="293"/>
  <c r="AP38" i="275"/>
  <c r="AR36" i="275" s="1"/>
  <c r="AO16" i="288"/>
  <c r="AR13" i="288" s="1"/>
  <c r="AO16" i="283"/>
  <c r="AR13" i="283" s="1"/>
  <c r="AN38" i="293"/>
  <c r="AR34" i="293" s="1"/>
  <c r="AQ38" i="291"/>
  <c r="AR37" i="291" s="1"/>
  <c r="AP71" i="296"/>
  <c r="AR69" i="296" s="1"/>
  <c r="AN16" i="294"/>
  <c r="AR12" i="294" s="1"/>
  <c r="BP97" i="253"/>
  <c r="BX86" i="253" s="1"/>
  <c r="AN49" i="260"/>
  <c r="AR45" i="260" s="1"/>
  <c r="AP93" i="263"/>
  <c r="AR91" i="263" s="1"/>
  <c r="AO49" i="262"/>
  <c r="AR46" i="262" s="1"/>
  <c r="AO60" i="269"/>
  <c r="AR57" i="269" s="1"/>
  <c r="AP38" i="269"/>
  <c r="AR36" i="269" s="1"/>
  <c r="AO82" i="268"/>
  <c r="AR79" i="268" s="1"/>
  <c r="AQ60" i="268"/>
  <c r="AR59" i="268" s="1"/>
  <c r="AO60" i="268"/>
  <c r="AR57" i="268" s="1"/>
  <c r="AQ38" i="268"/>
  <c r="AR37" i="268" s="1"/>
  <c r="AQ93" i="267"/>
  <c r="AR92" i="267" s="1"/>
  <c r="AO93" i="267"/>
  <c r="AR90" i="267" s="1"/>
  <c r="AP60" i="267"/>
  <c r="AR58" i="267" s="1"/>
  <c r="AQ49" i="264"/>
  <c r="AR48" i="264" s="1"/>
  <c r="AO49" i="264"/>
  <c r="AR46" i="264" s="1"/>
  <c r="AN60" i="263"/>
  <c r="AR56" i="263" s="1"/>
  <c r="AN38" i="262"/>
  <c r="AR34" i="262" s="1"/>
  <c r="AO49" i="261"/>
  <c r="AR46" i="261" s="1"/>
  <c r="AO82" i="262"/>
  <c r="AR79" i="262" s="1"/>
  <c r="AO60" i="262"/>
  <c r="AR57" i="262" s="1"/>
  <c r="AP27" i="261"/>
  <c r="AR25" i="261" s="1"/>
  <c r="AO16" i="261"/>
  <c r="AR13" i="261" s="1"/>
  <c r="AP27" i="299"/>
  <c r="AR25" i="299" s="1"/>
  <c r="AP16" i="299"/>
  <c r="AR14" i="299" s="1"/>
  <c r="AO49" i="298"/>
  <c r="AR46" i="298" s="1"/>
  <c r="AO93" i="292"/>
  <c r="AR90" i="292" s="1"/>
  <c r="AO27" i="292"/>
  <c r="AR24" i="292" s="1"/>
  <c r="AP93" i="290"/>
  <c r="AR91" i="290" s="1"/>
  <c r="AN93" i="290"/>
  <c r="AR89" i="290" s="1"/>
  <c r="AO93" i="293"/>
  <c r="AR90" i="293" s="1"/>
  <c r="AO60" i="299"/>
  <c r="AR57" i="299" s="1"/>
  <c r="AN93" i="297"/>
  <c r="AR89" i="297" s="1"/>
  <c r="AQ82" i="297"/>
  <c r="AR81" i="297" s="1"/>
  <c r="AO27" i="297"/>
  <c r="AR24" i="297" s="1"/>
  <c r="AN82" i="294"/>
  <c r="AR78" i="294" s="1"/>
  <c r="BP97" i="251"/>
  <c r="BX86" i="251" s="1"/>
  <c r="BP97" i="252"/>
  <c r="BX86" i="252" s="1"/>
  <c r="AP71" i="297"/>
  <c r="AR69" i="297" s="1"/>
  <c r="AN38" i="296"/>
  <c r="AR34" i="296" s="1"/>
  <c r="AQ82" i="295"/>
  <c r="AR81" i="295" s="1"/>
  <c r="AN38" i="295"/>
  <c r="AR34" i="295" s="1"/>
  <c r="AP49" i="293"/>
  <c r="AR47" i="293" s="1"/>
  <c r="AN49" i="293"/>
  <c r="AR45" i="293" s="1"/>
  <c r="AH34" i="290"/>
  <c r="AQ38" i="293"/>
  <c r="AR37" i="293" s="1"/>
  <c r="AN38" i="291"/>
  <c r="AR34" i="291" s="1"/>
  <c r="AQ80" i="290"/>
  <c r="AN80" i="290"/>
  <c r="AP93" i="299"/>
  <c r="AR91" i="299" s="1"/>
  <c r="AQ49" i="299"/>
  <c r="AR48" i="299" s="1"/>
  <c r="AO49" i="299"/>
  <c r="AR46" i="299" s="1"/>
  <c r="AO71" i="298"/>
  <c r="AR68" i="298" s="1"/>
  <c r="AQ16" i="299"/>
  <c r="AR15" i="299" s="1"/>
  <c r="AN16" i="297"/>
  <c r="AR12" i="297" s="1"/>
  <c r="AQ60" i="296"/>
  <c r="AR59" i="296" s="1"/>
  <c r="AO60" i="296"/>
  <c r="AR57" i="296" s="1"/>
  <c r="AP49" i="296"/>
  <c r="AR47" i="296" s="1"/>
  <c r="AN49" i="296"/>
  <c r="AR45" i="296" s="1"/>
  <c r="AP93" i="293"/>
  <c r="AR91" i="293" s="1"/>
  <c r="AO71" i="292"/>
  <c r="AR68" i="292" s="1"/>
  <c r="AQ49" i="292"/>
  <c r="AR48" i="292" s="1"/>
  <c r="AO82" i="291"/>
  <c r="AR79" i="291" s="1"/>
  <c r="AQ60" i="291"/>
  <c r="AR59" i="291" s="1"/>
  <c r="AP49" i="291"/>
  <c r="AR47" i="291" s="1"/>
  <c r="AP27" i="291"/>
  <c r="AR25" i="291" s="1"/>
  <c r="AQ27" i="293"/>
  <c r="AR26" i="293" s="1"/>
  <c r="AQ16" i="293"/>
  <c r="AR15" i="293" s="1"/>
  <c r="AP71" i="299"/>
  <c r="AR69" i="299" s="1"/>
  <c r="AQ38" i="299"/>
  <c r="AR37" i="299" s="1"/>
  <c r="AN71" i="298"/>
  <c r="AR67" i="298" s="1"/>
  <c r="AP93" i="297"/>
  <c r="AR91" i="297" s="1"/>
  <c r="AP38" i="297"/>
  <c r="AR36" i="297" s="1"/>
  <c r="AP27" i="297"/>
  <c r="AR25" i="297" s="1"/>
  <c r="AP16" i="297"/>
  <c r="AR14" i="297" s="1"/>
  <c r="AQ93" i="296"/>
  <c r="AR92" i="296" s="1"/>
  <c r="AQ27" i="297"/>
  <c r="AR26" i="297" s="1"/>
  <c r="AQ16" i="297"/>
  <c r="AR15" i="297" s="1"/>
  <c r="AN60" i="295"/>
  <c r="AR56" i="295" s="1"/>
  <c r="AN27" i="295"/>
  <c r="AR23" i="295" s="1"/>
  <c r="AP82" i="294"/>
  <c r="AR80" i="294" s="1"/>
  <c r="AO82" i="292"/>
  <c r="AR79" i="292" s="1"/>
  <c r="AQ82" i="291"/>
  <c r="AR81" i="291" s="1"/>
  <c r="AO60" i="292"/>
  <c r="AR57" i="292" s="1"/>
  <c r="AN93" i="291"/>
  <c r="AR89" i="291" s="1"/>
  <c r="AP71" i="291"/>
  <c r="AR69" i="291" s="1"/>
  <c r="AO27" i="267"/>
  <c r="AR24" i="267" s="1"/>
  <c r="AO49" i="266"/>
  <c r="AR46" i="266" s="1"/>
  <c r="AN71" i="265"/>
  <c r="AR67" i="265" s="1"/>
  <c r="AO27" i="264"/>
  <c r="AR24" i="264" s="1"/>
  <c r="AP71" i="261"/>
  <c r="AR69" i="261" s="1"/>
  <c r="AP93" i="262"/>
  <c r="AR91" i="262" s="1"/>
  <c r="AQ71" i="262"/>
  <c r="AR70" i="262" s="1"/>
  <c r="AP16" i="275"/>
  <c r="AR14" i="275" s="1"/>
  <c r="AO82" i="273"/>
  <c r="AR79" i="273" s="1"/>
  <c r="AN27" i="274"/>
  <c r="AR23" i="274" s="1"/>
  <c r="AQ38" i="272"/>
  <c r="AR37" i="272" s="1"/>
  <c r="AN82" i="271"/>
  <c r="AR78" i="271" s="1"/>
  <c r="AP27" i="272"/>
  <c r="AR25" i="272" s="1"/>
  <c r="AP93" i="280"/>
  <c r="AR91" i="280" s="1"/>
  <c r="AP38" i="280"/>
  <c r="AR36" i="280" s="1"/>
  <c r="AP38" i="288"/>
  <c r="AR36" i="288" s="1"/>
  <c r="AP27" i="288"/>
  <c r="AR25" i="288" s="1"/>
  <c r="AQ38" i="288"/>
  <c r="AR37" i="288" s="1"/>
  <c r="AN82" i="287"/>
  <c r="AR78" i="287" s="1"/>
  <c r="AP93" i="286"/>
  <c r="AR91" i="286" s="1"/>
  <c r="AP38" i="286"/>
  <c r="AR36" i="286" s="1"/>
  <c r="AP16" i="286"/>
  <c r="AR14" i="286" s="1"/>
  <c r="AN71" i="286"/>
  <c r="AR67" i="286" s="1"/>
  <c r="AN16" i="286"/>
  <c r="AR12" i="286" s="1"/>
  <c r="AQ93" i="285"/>
  <c r="AR92" i="285" s="1"/>
  <c r="AN71" i="285"/>
  <c r="AR67" i="285" s="1"/>
  <c r="AO71" i="284"/>
  <c r="AR68" i="284" s="1"/>
  <c r="AP60" i="283"/>
  <c r="AR58" i="283" s="1"/>
  <c r="AN82" i="282"/>
  <c r="AR78" i="282" s="1"/>
  <c r="AN93" i="280"/>
  <c r="AR89" i="280" s="1"/>
  <c r="AP93" i="289"/>
  <c r="AR91" i="289" s="1"/>
  <c r="AQ60" i="288"/>
  <c r="AR59" i="288" s="1"/>
  <c r="AO60" i="288"/>
  <c r="AR57" i="288" s="1"/>
  <c r="AQ16" i="288"/>
  <c r="AR15" i="288" s="1"/>
  <c r="AQ27" i="288"/>
  <c r="AR26" i="288" s="1"/>
  <c r="AN71" i="287"/>
  <c r="AR67" i="287" s="1"/>
  <c r="AN16" i="287"/>
  <c r="AR12" i="287" s="1"/>
  <c r="AP93" i="287"/>
  <c r="AR91" i="287" s="1"/>
  <c r="AN93" i="286"/>
  <c r="AR89" i="286" s="1"/>
  <c r="AO71" i="286"/>
  <c r="AR68" i="286" s="1"/>
  <c r="AN82" i="286"/>
  <c r="AR78" i="286" s="1"/>
  <c r="AN82" i="284"/>
  <c r="AR78" i="284" s="1"/>
  <c r="AP38" i="285"/>
  <c r="AR36" i="285" s="1"/>
  <c r="AP27" i="285"/>
  <c r="AR25" i="285" s="1"/>
  <c r="AP16" i="285"/>
  <c r="AR14" i="285" s="1"/>
  <c r="AO82" i="283"/>
  <c r="AR79" i="283" s="1"/>
  <c r="AO60" i="289"/>
  <c r="AR57" i="289" s="1"/>
  <c r="AO71" i="288"/>
  <c r="AR68" i="288" s="1"/>
  <c r="AQ16" i="284"/>
  <c r="AR15" i="284" s="1"/>
  <c r="AO82" i="280"/>
  <c r="AR79" i="280" s="1"/>
  <c r="AO60" i="280"/>
  <c r="AR57" i="280" s="1"/>
  <c r="AQ38" i="280"/>
  <c r="AR37" i="280" s="1"/>
  <c r="AQ27" i="280"/>
  <c r="AR26" i="280" s="1"/>
  <c r="AQ16" i="280"/>
  <c r="AR15" i="280" s="1"/>
  <c r="AQ49" i="289"/>
  <c r="AR48" i="289" s="1"/>
  <c r="AQ38" i="289"/>
  <c r="AR37" i="289" s="1"/>
  <c r="AO49" i="288"/>
  <c r="AR46" i="288" s="1"/>
  <c r="AN60" i="285"/>
  <c r="AR56" i="285" s="1"/>
  <c r="AN38" i="284"/>
  <c r="AR34" i="284" s="1"/>
  <c r="AO82" i="284"/>
  <c r="AR79" i="284" s="1"/>
  <c r="AO60" i="284"/>
  <c r="AR57" i="284" s="1"/>
  <c r="AN27" i="287"/>
  <c r="AR23" i="287" s="1"/>
  <c r="AQ38" i="283"/>
  <c r="AR37" i="283" s="1"/>
  <c r="AP16" i="281"/>
  <c r="AR14" i="281" s="1"/>
  <c r="AN93" i="296"/>
  <c r="AR89" i="296" s="1"/>
  <c r="AO60" i="291"/>
  <c r="AR57" i="291" s="1"/>
  <c r="AQ27" i="291"/>
  <c r="AR26" i="291" s="1"/>
  <c r="AQ93" i="299"/>
  <c r="AR92" i="299" s="1"/>
  <c r="AO93" i="299"/>
  <c r="AR90" i="299" s="1"/>
  <c r="AH78" i="290"/>
  <c r="AG83" i="290"/>
  <c r="AQ60" i="290"/>
  <c r="AR59" i="290" s="1"/>
  <c r="AO38" i="294"/>
  <c r="AR35" i="294" s="1"/>
  <c r="AQ38" i="294"/>
  <c r="AR37" i="294" s="1"/>
  <c r="AO38" i="292"/>
  <c r="AR35" i="292" s="1"/>
  <c r="AQ16" i="292"/>
  <c r="AR15" i="292" s="1"/>
  <c r="AO27" i="291"/>
  <c r="AR24" i="291" s="1"/>
  <c r="AQ82" i="299"/>
  <c r="AR81" i="299" s="1"/>
  <c r="AV90" i="251"/>
  <c r="AM90" i="251"/>
  <c r="AG90" i="251" s="1"/>
  <c r="AN16" i="299"/>
  <c r="AR12" i="299" s="1"/>
  <c r="AQ93" i="298"/>
  <c r="AR92" i="298" s="1"/>
  <c r="AP49" i="298"/>
  <c r="AR47" i="298" s="1"/>
  <c r="AN49" i="298"/>
  <c r="AR45" i="298" s="1"/>
  <c r="AQ60" i="295"/>
  <c r="AR59" i="295" s="1"/>
  <c r="AO60" i="295"/>
  <c r="AR57" i="295" s="1"/>
  <c r="AP49" i="295"/>
  <c r="AR47" i="295" s="1"/>
  <c r="AN49" i="295"/>
  <c r="AR45" i="295" s="1"/>
  <c r="AN16" i="293"/>
  <c r="AR12" i="293" s="1"/>
  <c r="AQ93" i="292"/>
  <c r="AR92" i="292" s="1"/>
  <c r="AO49" i="292"/>
  <c r="AR46" i="292" s="1"/>
  <c r="AN71" i="291"/>
  <c r="AR67" i="291" s="1"/>
  <c r="AN27" i="299"/>
  <c r="AR23" i="299" s="1"/>
  <c r="AN93" i="293"/>
  <c r="AR89" i="293" s="1"/>
  <c r="AN71" i="294"/>
  <c r="AR67" i="294" s="1"/>
  <c r="AP93" i="292"/>
  <c r="AR91" i="292" s="1"/>
  <c r="AQ38" i="292"/>
  <c r="AR37" i="292" s="1"/>
  <c r="AO71" i="291"/>
  <c r="AR68" i="291" s="1"/>
  <c r="BP97" i="257"/>
  <c r="BX86" i="257" s="1"/>
  <c r="AQ60" i="269"/>
  <c r="AR59" i="269" s="1"/>
  <c r="AN71" i="269"/>
  <c r="AR67" i="269" s="1"/>
  <c r="AN16" i="269"/>
  <c r="AR12" i="269" s="1"/>
  <c r="AQ93" i="268"/>
  <c r="AR92" i="268" s="1"/>
  <c r="AO93" i="268"/>
  <c r="AR90" i="268" s="1"/>
  <c r="AP49" i="268"/>
  <c r="AR47" i="268" s="1"/>
  <c r="AN49" i="268"/>
  <c r="AR45" i="268" s="1"/>
  <c r="AO49" i="269"/>
  <c r="AR46" i="269" s="1"/>
  <c r="AO71" i="268"/>
  <c r="AR68" i="268" s="1"/>
  <c r="AO27" i="268"/>
  <c r="AR24" i="268" s="1"/>
  <c r="AO38" i="266"/>
  <c r="AR35" i="266" s="1"/>
  <c r="AP27" i="266"/>
  <c r="AR25" i="266" s="1"/>
  <c r="AP82" i="266"/>
  <c r="AR80" i="266" s="1"/>
  <c r="AQ16" i="264"/>
  <c r="AR15" i="264" s="1"/>
  <c r="AO27" i="265"/>
  <c r="AR24" i="265" s="1"/>
  <c r="AO16" i="264"/>
  <c r="AR13" i="264" s="1"/>
  <c r="AP49" i="260"/>
  <c r="AR47" i="260" s="1"/>
  <c r="AN16" i="265"/>
  <c r="AR12" i="265" s="1"/>
  <c r="AQ93" i="264"/>
  <c r="AR92" i="264" s="1"/>
  <c r="AO93" i="264"/>
  <c r="AR90" i="264" s="1"/>
  <c r="AP60" i="264"/>
  <c r="AR58" i="264" s="1"/>
  <c r="AN60" i="264"/>
  <c r="AR56" i="264" s="1"/>
  <c r="AQ49" i="262"/>
  <c r="AR48" i="262" s="1"/>
  <c r="AQ60" i="260"/>
  <c r="AR59" i="260" s="1"/>
  <c r="AP71" i="269"/>
  <c r="AR69" i="269" s="1"/>
  <c r="AQ38" i="269"/>
  <c r="AR37" i="269" s="1"/>
  <c r="AN71" i="262"/>
  <c r="AR67" i="262" s="1"/>
  <c r="AO27" i="263"/>
  <c r="AR24" i="263" s="1"/>
  <c r="AO16" i="262"/>
  <c r="AR13" i="262" s="1"/>
  <c r="AN60" i="268"/>
  <c r="AR56" i="268" s="1"/>
  <c r="AO38" i="267"/>
  <c r="AR35" i="267" s="1"/>
  <c r="AP27" i="267"/>
  <c r="AR25" i="267" s="1"/>
  <c r="AP82" i="267"/>
  <c r="AR80" i="267" s="1"/>
  <c r="AQ38" i="264"/>
  <c r="AR37" i="264" s="1"/>
  <c r="AN82" i="263"/>
  <c r="AR78" i="263" s="1"/>
  <c r="AO38" i="264"/>
  <c r="AR35" i="264" s="1"/>
  <c r="AP27" i="264"/>
  <c r="AR25" i="264" s="1"/>
  <c r="AN71" i="279"/>
  <c r="AR67" i="279" s="1"/>
  <c r="AN16" i="278"/>
  <c r="AR12" i="278" s="1"/>
  <c r="AN82" i="277"/>
  <c r="AR78" i="277" s="1"/>
  <c r="AP93" i="275"/>
  <c r="AR91" i="275" s="1"/>
  <c r="AP49" i="279"/>
  <c r="AR47" i="279" s="1"/>
  <c r="AQ38" i="279"/>
  <c r="AR37" i="279" s="1"/>
  <c r="AO16" i="278"/>
  <c r="AR13" i="278" s="1"/>
  <c r="AO71" i="277"/>
  <c r="AR68" i="277" s="1"/>
  <c r="AO27" i="277"/>
  <c r="AR24" i="277" s="1"/>
  <c r="AO93" i="276"/>
  <c r="AR90" i="276" s="1"/>
  <c r="AN82" i="276"/>
  <c r="AR78" i="276" s="1"/>
  <c r="AO71" i="276"/>
  <c r="AR68" i="276" s="1"/>
  <c r="AO27" i="276"/>
  <c r="AR24" i="276" s="1"/>
  <c r="AO71" i="275"/>
  <c r="AR68" i="275" s="1"/>
  <c r="AO27" i="275"/>
  <c r="AR24" i="275" s="1"/>
  <c r="AQ16" i="272"/>
  <c r="AR15" i="272" s="1"/>
  <c r="AN38" i="274"/>
  <c r="AR34" i="274" s="1"/>
  <c r="AN82" i="273"/>
  <c r="AR78" i="273" s="1"/>
  <c r="AN38" i="271"/>
  <c r="AR34" i="271" s="1"/>
  <c r="AQ27" i="271"/>
  <c r="AR26" i="271" s="1"/>
  <c r="AP16" i="271"/>
  <c r="AR14" i="271" s="1"/>
  <c r="AQ49" i="270"/>
  <c r="AR48" i="270" s="1"/>
  <c r="AO49" i="270"/>
  <c r="AR46" i="270" s="1"/>
  <c r="AO27" i="270"/>
  <c r="AR24" i="270" s="1"/>
  <c r="AO38" i="271"/>
  <c r="AR35" i="271" s="1"/>
  <c r="AP27" i="271"/>
  <c r="AR25" i="271" s="1"/>
  <c r="AQ16" i="271"/>
  <c r="AR15" i="271" s="1"/>
  <c r="AN82" i="278"/>
  <c r="AR78" i="278" s="1"/>
  <c r="AN38" i="278"/>
  <c r="AR34" i="278" s="1"/>
  <c r="AN93" i="275"/>
  <c r="AR89" i="275" s="1"/>
  <c r="AO16" i="275"/>
  <c r="AR13" i="275" s="1"/>
  <c r="AP71" i="274"/>
  <c r="AR69" i="274" s="1"/>
  <c r="AN38" i="273"/>
  <c r="AR34" i="273" s="1"/>
  <c r="AP38" i="271"/>
  <c r="AR36" i="271" s="1"/>
  <c r="AO60" i="273"/>
  <c r="AR57" i="273" s="1"/>
  <c r="AN82" i="279"/>
  <c r="AR78" i="279" s="1"/>
  <c r="AN93" i="278"/>
  <c r="AR89" i="278" s="1"/>
  <c r="AS91" i="278" s="1"/>
  <c r="AQ82" i="278"/>
  <c r="AR81" i="278" s="1"/>
  <c r="AO38" i="277"/>
  <c r="AR35" i="277" s="1"/>
  <c r="AP27" i="277"/>
  <c r="AR25" i="277" s="1"/>
  <c r="AP93" i="276"/>
  <c r="AR91" i="276" s="1"/>
  <c r="AP82" i="276"/>
  <c r="AR80" i="276" s="1"/>
  <c r="AO82" i="276"/>
  <c r="AR79" i="276" s="1"/>
  <c r="AO60" i="276"/>
  <c r="AR57" i="276" s="1"/>
  <c r="AO82" i="275"/>
  <c r="AR79" i="275" s="1"/>
  <c r="AO38" i="275"/>
  <c r="AR35" i="275" s="1"/>
  <c r="AP27" i="275"/>
  <c r="AR25" i="275" s="1"/>
  <c r="AP93" i="273"/>
  <c r="AR91" i="273" s="1"/>
  <c r="AQ71" i="273"/>
  <c r="AR70" i="273" s="1"/>
  <c r="AQ38" i="275"/>
  <c r="AR37" i="275" s="1"/>
  <c r="AO49" i="273"/>
  <c r="AR46" i="273" s="1"/>
  <c r="AN16" i="272"/>
  <c r="AR12" i="272" s="1"/>
  <c r="AQ93" i="271"/>
  <c r="AR92" i="271" s="1"/>
  <c r="AO93" i="271"/>
  <c r="AR90" i="271" s="1"/>
  <c r="AP38" i="272"/>
  <c r="AR36" i="272" s="1"/>
  <c r="AP16" i="272"/>
  <c r="AR14" i="272" s="1"/>
  <c r="AQ60" i="289"/>
  <c r="AR59" i="289" s="1"/>
  <c r="AO27" i="289"/>
  <c r="AR24" i="289" s="1"/>
  <c r="AO82" i="288"/>
  <c r="AR79" i="288" s="1"/>
  <c r="AP93" i="282"/>
  <c r="AR91" i="282" s="1"/>
  <c r="AP38" i="282"/>
  <c r="AR36" i="282" s="1"/>
  <c r="AP27" i="282"/>
  <c r="AR25" i="282" s="1"/>
  <c r="AP16" i="282"/>
  <c r="AR14" i="282" s="1"/>
  <c r="AO71" i="281"/>
  <c r="AR68" i="281" s="1"/>
  <c r="AQ49" i="281"/>
  <c r="AR48" i="281" s="1"/>
  <c r="AO49" i="281"/>
  <c r="AR46" i="281" s="1"/>
  <c r="AN38" i="280"/>
  <c r="AR34" i="280" s="1"/>
  <c r="AQ60" i="280"/>
  <c r="AR59" i="280" s="1"/>
  <c r="AN71" i="289"/>
  <c r="AR67" i="289" s="1"/>
  <c r="AN38" i="288"/>
  <c r="AR34" i="288" s="1"/>
  <c r="AN16" i="288"/>
  <c r="AR12" i="288" s="1"/>
  <c r="AQ93" i="287"/>
  <c r="AR92" i="287" s="1"/>
  <c r="AO93" i="287"/>
  <c r="AR90" i="287" s="1"/>
  <c r="AO49" i="287"/>
  <c r="AR46" i="287" s="1"/>
  <c r="AO38" i="286"/>
  <c r="AR35" i="286" s="1"/>
  <c r="AP27" i="286"/>
  <c r="AR25" i="286" s="1"/>
  <c r="AP82" i="286"/>
  <c r="AR80" i="286" s="1"/>
  <c r="AQ49" i="284"/>
  <c r="AR48" i="284" s="1"/>
  <c r="AO49" i="284"/>
  <c r="AR46" i="284" s="1"/>
  <c r="AN71" i="283"/>
  <c r="AR67" i="283" s="1"/>
  <c r="AN16" i="283"/>
  <c r="AR12" i="283" s="1"/>
  <c r="AQ93" i="282"/>
  <c r="AR92" i="282" s="1"/>
  <c r="AO93" i="282"/>
  <c r="AR90" i="282" s="1"/>
  <c r="AO49" i="282"/>
  <c r="AR46" i="282" s="1"/>
  <c r="AN71" i="281"/>
  <c r="AR67" i="281" s="1"/>
  <c r="AN38" i="281"/>
  <c r="AR34" i="281" s="1"/>
  <c r="AQ16" i="281"/>
  <c r="AR15" i="281" s="1"/>
  <c r="AN82" i="280"/>
  <c r="AR78" i="280" s="1"/>
  <c r="AN60" i="283"/>
  <c r="AR56" i="283" s="1"/>
  <c r="AN71" i="282"/>
  <c r="AR67" i="282" s="1"/>
  <c r="AN16" i="282"/>
  <c r="AR12" i="282" s="1"/>
  <c r="AQ93" i="281"/>
  <c r="AR92" i="281" s="1"/>
  <c r="AO93" i="281"/>
  <c r="AR90" i="281" s="1"/>
  <c r="AQ93" i="289"/>
  <c r="AR92" i="289" s="1"/>
  <c r="AO93" i="289"/>
  <c r="AR90" i="289" s="1"/>
  <c r="AN49" i="289"/>
  <c r="AR45" i="289" s="1"/>
  <c r="AN93" i="288"/>
  <c r="AR89" i="288" s="1"/>
  <c r="AQ82" i="288"/>
  <c r="AR81" i="288" s="1"/>
  <c r="AP27" i="289"/>
  <c r="AR25" i="289" s="1"/>
  <c r="AQ16" i="289"/>
  <c r="AR15" i="289" s="1"/>
  <c r="AP16" i="288"/>
  <c r="AR14" i="288" s="1"/>
  <c r="AP38" i="287"/>
  <c r="AR36" i="287" s="1"/>
  <c r="AP27" i="287"/>
  <c r="AR25" i="287" s="1"/>
  <c r="AP16" i="287"/>
  <c r="AR14" i="287" s="1"/>
  <c r="AQ49" i="286"/>
  <c r="AR48" i="286" s="1"/>
  <c r="AO49" i="286"/>
  <c r="AR46" i="286" s="1"/>
  <c r="AO71" i="285"/>
  <c r="AR68" i="285" s="1"/>
  <c r="AQ49" i="283"/>
  <c r="AR48" i="283" s="1"/>
  <c r="AO49" i="283"/>
  <c r="AR46" i="283" s="1"/>
  <c r="AQ27" i="282"/>
  <c r="AR26" i="282" s="1"/>
  <c r="AQ16" i="282"/>
  <c r="AR15" i="282" s="1"/>
  <c r="AP60" i="281"/>
  <c r="AR58" i="281" s="1"/>
  <c r="AN60" i="281"/>
  <c r="AR56" i="281" s="1"/>
  <c r="AP71" i="285"/>
  <c r="AR69" i="285" s="1"/>
  <c r="AP71" i="283"/>
  <c r="AR69" i="283" s="1"/>
  <c r="AP93" i="284"/>
  <c r="AR91" i="284" s="1"/>
  <c r="AQ71" i="284"/>
  <c r="AR70" i="284" s="1"/>
  <c r="AN38" i="286"/>
  <c r="AR34" i="286" s="1"/>
  <c r="AQ82" i="285"/>
  <c r="AR81" i="285" s="1"/>
  <c r="AN27" i="282"/>
  <c r="AR23" i="282" s="1"/>
  <c r="AO38" i="281"/>
  <c r="AR35" i="281" s="1"/>
  <c r="AP27" i="281"/>
  <c r="AR25" i="281" s="1"/>
  <c r="AO16" i="281"/>
  <c r="AR13" i="281" s="1"/>
  <c r="AO27" i="280"/>
  <c r="AR24" i="280" s="1"/>
  <c r="BP97" i="256"/>
  <c r="BX86" i="256" s="1"/>
  <c r="BP97" i="254"/>
  <c r="BX86" i="254" s="1"/>
  <c r="AQ93" i="280"/>
  <c r="AR92" i="280" s="1"/>
  <c r="AO93" i="280"/>
  <c r="AR90" i="280" s="1"/>
  <c r="AQ82" i="280"/>
  <c r="AR81" i="280" s="1"/>
  <c r="AO60" i="290"/>
  <c r="AR57" i="290" s="1"/>
  <c r="AQ27" i="290"/>
  <c r="AR26" i="290" s="1"/>
  <c r="AO27" i="290"/>
  <c r="AR24" i="290" s="1"/>
  <c r="AQ71" i="270"/>
  <c r="AR70" i="270" s="1"/>
  <c r="AN16" i="260"/>
  <c r="AR12" i="260" s="1"/>
  <c r="AQ93" i="260"/>
  <c r="AR92" i="260" s="1"/>
  <c r="AO93" i="260"/>
  <c r="AR90" i="260" s="1"/>
  <c r="AQ82" i="260"/>
  <c r="AR81" i="260" s="1"/>
  <c r="AP71" i="260"/>
  <c r="AR69" i="260" s="1"/>
  <c r="AO71" i="260"/>
  <c r="AR68" i="260" s="1"/>
  <c r="AN60" i="260"/>
  <c r="AR56" i="260" s="1"/>
  <c r="AN27" i="260"/>
  <c r="AR23" i="260" s="1"/>
  <c r="AS25" i="260" s="1"/>
  <c r="AO49" i="260"/>
  <c r="AR46" i="260" s="1"/>
  <c r="AH70" i="290"/>
  <c r="AQ67" i="290"/>
  <c r="AQ68" i="290"/>
  <c r="AQ69" i="290"/>
  <c r="AN70" i="290"/>
  <c r="AO70" i="290"/>
  <c r="AP70" i="290"/>
  <c r="AH69" i="290"/>
  <c r="AH67" i="290"/>
  <c r="AG72" i="290"/>
  <c r="AH68" i="290"/>
  <c r="AN60" i="291"/>
  <c r="AR56" i="291" s="1"/>
  <c r="AN93" i="299"/>
  <c r="AR89" i="299" s="1"/>
  <c r="AN82" i="299"/>
  <c r="AR78" i="299" s="1"/>
  <c r="AN49" i="299"/>
  <c r="AR45" i="299" s="1"/>
  <c r="AP38" i="299"/>
  <c r="AR36" i="299" s="1"/>
  <c r="AO38" i="299"/>
  <c r="AR35" i="299" s="1"/>
  <c r="AQ27" i="299"/>
  <c r="AR26" i="299" s="1"/>
  <c r="AQ82" i="298"/>
  <c r="AR81" i="298" s="1"/>
  <c r="AO27" i="298"/>
  <c r="AR24" i="298" s="1"/>
  <c r="AP60" i="298"/>
  <c r="AR58" i="298" s="1"/>
  <c r="AN60" i="298"/>
  <c r="AR56" i="298" s="1"/>
  <c r="AN16" i="298"/>
  <c r="AR12" i="298" s="1"/>
  <c r="AQ93" i="297"/>
  <c r="AR92" i="297" s="1"/>
  <c r="AO93" i="297"/>
  <c r="AR90" i="297" s="1"/>
  <c r="AN82" i="297"/>
  <c r="AR78" i="297" s="1"/>
  <c r="AQ49" i="297"/>
  <c r="AR48" i="297" s="1"/>
  <c r="AO49" i="297"/>
  <c r="AR46" i="297" s="1"/>
  <c r="AP93" i="296"/>
  <c r="AR91" i="296" s="1"/>
  <c r="AO93" i="296"/>
  <c r="AR90" i="296" s="1"/>
  <c r="AS90" i="296" s="1"/>
  <c r="AP82" i="296"/>
  <c r="AR80" i="296" s="1"/>
  <c r="AN71" i="296"/>
  <c r="AR67" i="296" s="1"/>
  <c r="AO82" i="296"/>
  <c r="AR79" i="296" s="1"/>
  <c r="AQ71" i="296"/>
  <c r="AR70" i="296" s="1"/>
  <c r="AO16" i="296"/>
  <c r="AR13" i="296" s="1"/>
  <c r="AN93" i="295"/>
  <c r="AR89" i="295" s="1"/>
  <c r="AN82" i="295"/>
  <c r="AR78" i="295" s="1"/>
  <c r="AO16" i="295"/>
  <c r="AR13" i="295" s="1"/>
  <c r="AN93" i="294"/>
  <c r="AR89" i="294" s="1"/>
  <c r="AQ49" i="294"/>
  <c r="AR48" i="294" s="1"/>
  <c r="AO49" i="294"/>
  <c r="AR46" i="294" s="1"/>
  <c r="AP82" i="293"/>
  <c r="AR80" i="293" s="1"/>
  <c r="AN71" i="293"/>
  <c r="AR67" i="293" s="1"/>
  <c r="AP38" i="293"/>
  <c r="AR36" i="293" s="1"/>
  <c r="AO38" i="293"/>
  <c r="AR35" i="293" s="1"/>
  <c r="AS35" i="293" s="1"/>
  <c r="AP27" i="293"/>
  <c r="AR25" i="293" s="1"/>
  <c r="AP16" i="293"/>
  <c r="AR14" i="293" s="1"/>
  <c r="AN27" i="292"/>
  <c r="AR23" i="292" s="1"/>
  <c r="AP38" i="291"/>
  <c r="AR36" i="291" s="1"/>
  <c r="AO38" i="291"/>
  <c r="AR35" i="291" s="1"/>
  <c r="AN38" i="290"/>
  <c r="AR34" i="290" s="1"/>
  <c r="AP60" i="292"/>
  <c r="AR58" i="292" s="1"/>
  <c r="AN60" i="292"/>
  <c r="AR56" i="292" s="1"/>
  <c r="AO71" i="290"/>
  <c r="AR68" i="290" s="1"/>
  <c r="AP49" i="290"/>
  <c r="AR47" i="290" s="1"/>
  <c r="AO82" i="290"/>
  <c r="AR79" i="290" s="1"/>
  <c r="AP16" i="291"/>
  <c r="AR14" i="291" s="1"/>
  <c r="AO16" i="291"/>
  <c r="AR13" i="291" s="1"/>
  <c r="AO93" i="290"/>
  <c r="AR90" i="290" s="1"/>
  <c r="AQ82" i="290"/>
  <c r="AR81" i="290" s="1"/>
  <c r="AN82" i="290"/>
  <c r="AR78" i="290" s="1"/>
  <c r="AP82" i="299"/>
  <c r="AR80" i="299" s="1"/>
  <c r="AP60" i="299"/>
  <c r="AR58" i="299" s="1"/>
  <c r="AN60" i="299"/>
  <c r="AR56" i="299" s="1"/>
  <c r="AN82" i="298"/>
  <c r="AR78" i="298" s="1"/>
  <c r="AP38" i="298"/>
  <c r="AR36" i="298" s="1"/>
  <c r="AO38" i="298"/>
  <c r="AR35" i="298" s="1"/>
  <c r="AP27" i="298"/>
  <c r="AR25" i="298" s="1"/>
  <c r="AQ38" i="298"/>
  <c r="AR37" i="298" s="1"/>
  <c r="AN38" i="298"/>
  <c r="AR34" i="298" s="1"/>
  <c r="AQ38" i="297"/>
  <c r="AR37" i="297" s="1"/>
  <c r="AN38" i="297"/>
  <c r="AR34" i="297" s="1"/>
  <c r="AQ27" i="296"/>
  <c r="AR26" i="296" s="1"/>
  <c r="AQ16" i="296"/>
  <c r="AR15" i="296" s="1"/>
  <c r="AN16" i="296"/>
  <c r="AR12" i="296" s="1"/>
  <c r="AQ93" i="295"/>
  <c r="AR92" i="295" s="1"/>
  <c r="AO93" i="295"/>
  <c r="AR90" i="295" s="1"/>
  <c r="AP38" i="296"/>
  <c r="AR36" i="296" s="1"/>
  <c r="AO38" i="296"/>
  <c r="AR35" i="296" s="1"/>
  <c r="AP27" i="296"/>
  <c r="AR25" i="296" s="1"/>
  <c r="AP16" i="296"/>
  <c r="AR14" i="296" s="1"/>
  <c r="AN71" i="295"/>
  <c r="AR67" i="295" s="1"/>
  <c r="AP38" i="295"/>
  <c r="AR36" i="295" s="1"/>
  <c r="AO38" i="295"/>
  <c r="AR35" i="295" s="1"/>
  <c r="AS35" i="295" s="1"/>
  <c r="AP27" i="295"/>
  <c r="AR25" i="295" s="1"/>
  <c r="AP16" i="295"/>
  <c r="AR14" i="295" s="1"/>
  <c r="AO82" i="293"/>
  <c r="AR79" i="293" s="1"/>
  <c r="AQ71" i="293"/>
  <c r="AR70" i="293" s="1"/>
  <c r="AQ60" i="293"/>
  <c r="AR59" i="293" s="1"/>
  <c r="AQ27" i="295"/>
  <c r="AR26" i="295" s="1"/>
  <c r="AQ16" i="295"/>
  <c r="AR15" i="295" s="1"/>
  <c r="AN16" i="295"/>
  <c r="AR12" i="295" s="1"/>
  <c r="AQ93" i="294"/>
  <c r="AR92" i="294" s="1"/>
  <c r="AO93" i="294"/>
  <c r="AR90" i="294" s="1"/>
  <c r="AP71" i="294"/>
  <c r="AR69" i="294" s="1"/>
  <c r="AP60" i="294"/>
  <c r="AR58" i="294" s="1"/>
  <c r="AN60" i="294"/>
  <c r="AR56" i="294" s="1"/>
  <c r="AO16" i="293"/>
  <c r="AR13" i="293" s="1"/>
  <c r="AS13" i="293" s="1"/>
  <c r="AN93" i="292"/>
  <c r="AR89" i="292" s="1"/>
  <c r="AN82" i="292"/>
  <c r="AR78" i="292" s="1"/>
  <c r="AP93" i="291"/>
  <c r="AR91" i="291" s="1"/>
  <c r="AH80" i="290"/>
  <c r="AP78" i="290"/>
  <c r="AP79" i="290"/>
  <c r="AP81" i="290"/>
  <c r="AP37" i="290"/>
  <c r="AH36" i="290"/>
  <c r="AP35" i="290"/>
  <c r="AP34" i="290"/>
  <c r="AP15" i="290"/>
  <c r="AH14" i="290"/>
  <c r="AP13" i="290"/>
  <c r="AP12" i="290"/>
  <c r="AQ36" i="290"/>
  <c r="AQ38" i="290" s="1"/>
  <c r="AR37" i="290" s="1"/>
  <c r="AP27" i="290"/>
  <c r="AR25" i="290" s="1"/>
  <c r="AQ14" i="290"/>
  <c r="AQ16" i="290" s="1"/>
  <c r="AR15" i="290" s="1"/>
  <c r="AO82" i="299"/>
  <c r="AR79" i="299" s="1"/>
  <c r="AS79" i="299" s="1"/>
  <c r="AO71" i="299"/>
  <c r="AR68" i="299" s="1"/>
  <c r="AN71" i="299"/>
  <c r="AR67" i="299" s="1"/>
  <c r="AN38" i="299"/>
  <c r="AR34" i="299" s="1"/>
  <c r="AQ60" i="298"/>
  <c r="AR59" i="298" s="1"/>
  <c r="AO60" i="298"/>
  <c r="AR57" i="298" s="1"/>
  <c r="AQ16" i="298"/>
  <c r="AR15" i="298" s="1"/>
  <c r="AQ27" i="298"/>
  <c r="AR26" i="298" s="1"/>
  <c r="AP16" i="298"/>
  <c r="AR14" i="298" s="1"/>
  <c r="AO82" i="297"/>
  <c r="AR79" i="297" s="1"/>
  <c r="AQ71" i="297"/>
  <c r="AR70" i="297" s="1"/>
  <c r="AS70" i="297" s="1"/>
  <c r="AQ60" i="297"/>
  <c r="AR59" i="297" s="1"/>
  <c r="AO60" i="297"/>
  <c r="AR57" i="297" s="1"/>
  <c r="AR61" i="297" s="1"/>
  <c r="AP49" i="297"/>
  <c r="AR47" i="297" s="1"/>
  <c r="AN49" i="297"/>
  <c r="AR45" i="297" s="1"/>
  <c r="AN27" i="296"/>
  <c r="AR23" i="296" s="1"/>
  <c r="AP82" i="295"/>
  <c r="AR80" i="295" s="1"/>
  <c r="AO27" i="296"/>
  <c r="AR24" i="296" s="1"/>
  <c r="AS24" i="296" s="1"/>
  <c r="AP71" i="295"/>
  <c r="AR69" i="295" s="1"/>
  <c r="AO27" i="295"/>
  <c r="AR24" i="295" s="1"/>
  <c r="AO16" i="294"/>
  <c r="AR13" i="294" s="1"/>
  <c r="AQ27" i="294"/>
  <c r="AR26" i="294" s="1"/>
  <c r="AQ16" i="294"/>
  <c r="AR15" i="294" s="1"/>
  <c r="AP60" i="293"/>
  <c r="AR58" i="293" s="1"/>
  <c r="AN60" i="293"/>
  <c r="AR56" i="293" s="1"/>
  <c r="AN16" i="292"/>
  <c r="AR12" i="292" s="1"/>
  <c r="AQ93" i="291"/>
  <c r="AR92" i="291" s="1"/>
  <c r="AO93" i="291"/>
  <c r="AR90" i="291" s="1"/>
  <c r="AN82" i="291"/>
  <c r="AR78" i="291" s="1"/>
  <c r="AN27" i="293"/>
  <c r="AR23" i="293" s="1"/>
  <c r="AP82" i="292"/>
  <c r="AR80" i="292" s="1"/>
  <c r="AN71" i="292"/>
  <c r="AR67" i="292" s="1"/>
  <c r="AN38" i="292"/>
  <c r="AR34" i="292" s="1"/>
  <c r="AP27" i="292"/>
  <c r="AR25" i="292" s="1"/>
  <c r="AP16" i="292"/>
  <c r="AR14" i="292" s="1"/>
  <c r="AO16" i="292"/>
  <c r="AR13" i="292" s="1"/>
  <c r="AN16" i="291"/>
  <c r="AR12" i="291" s="1"/>
  <c r="AO36" i="290"/>
  <c r="AO38" i="290" s="1"/>
  <c r="AR35" i="290" s="1"/>
  <c r="AO14" i="290"/>
  <c r="AO16" i="290" s="1"/>
  <c r="AR13" i="290" s="1"/>
  <c r="AG17" i="290"/>
  <c r="AN27" i="291"/>
  <c r="AR23" i="291" s="1"/>
  <c r="AS26" i="291" s="1"/>
  <c r="AQ71" i="299"/>
  <c r="AR70" i="299" s="1"/>
  <c r="AS70" i="299" s="1"/>
  <c r="AO27" i="299"/>
  <c r="AR24" i="299" s="1"/>
  <c r="AS24" i="299" s="1"/>
  <c r="AP93" i="298"/>
  <c r="AR91" i="298" s="1"/>
  <c r="AO82" i="298"/>
  <c r="AR79" i="298" s="1"/>
  <c r="AS79" i="298" s="1"/>
  <c r="AQ71" i="298"/>
  <c r="AR70" i="298" s="1"/>
  <c r="AN82" i="296"/>
  <c r="AR78" i="296" s="1"/>
  <c r="AQ49" i="296"/>
  <c r="AR48" i="296" s="1"/>
  <c r="AO49" i="296"/>
  <c r="AR46" i="296" s="1"/>
  <c r="AR50" i="296" s="1"/>
  <c r="AO82" i="295"/>
  <c r="AR79" i="295" s="1"/>
  <c r="AS79" i="295" s="1"/>
  <c r="AQ82" i="296"/>
  <c r="AR81" i="296" s="1"/>
  <c r="AS81" i="296" s="1"/>
  <c r="AO71" i="296"/>
  <c r="AR68" i="296" s="1"/>
  <c r="AP93" i="295"/>
  <c r="AR91" i="295" s="1"/>
  <c r="AS91" i="295" s="1"/>
  <c r="AP93" i="294"/>
  <c r="AR91" i="294" s="1"/>
  <c r="AS91" i="294" s="1"/>
  <c r="AO82" i="294"/>
  <c r="AR79" i="294" s="1"/>
  <c r="AQ71" i="294"/>
  <c r="AR70" i="294" s="1"/>
  <c r="AS70" i="294" s="1"/>
  <c r="AQ60" i="294"/>
  <c r="AR59" i="294" s="1"/>
  <c r="AO60" i="294"/>
  <c r="AR57" i="294" s="1"/>
  <c r="AS57" i="294" s="1"/>
  <c r="AP49" i="294"/>
  <c r="AR47" i="294" s="1"/>
  <c r="AN38" i="294"/>
  <c r="AR34" i="294" s="1"/>
  <c r="AP71" i="293"/>
  <c r="AR69" i="293" s="1"/>
  <c r="AS69" i="293" s="1"/>
  <c r="AO27" i="293"/>
  <c r="AR24" i="293" s="1"/>
  <c r="AS24" i="293" s="1"/>
  <c r="AP49" i="292"/>
  <c r="AR47" i="292" s="1"/>
  <c r="AQ16" i="291"/>
  <c r="AR15" i="291" s="1"/>
  <c r="AQ93" i="290"/>
  <c r="AR92" i="290" s="1"/>
  <c r="AS92" i="290" s="1"/>
  <c r="AN49" i="290"/>
  <c r="AR45" i="290" s="1"/>
  <c r="AN27" i="290"/>
  <c r="AR23" i="290" s="1"/>
  <c r="AS26" i="290" s="1"/>
  <c r="AN27" i="298"/>
  <c r="AR23" i="298" s="1"/>
  <c r="AO16" i="298"/>
  <c r="AR13" i="298" s="1"/>
  <c r="AS13" i="298" s="1"/>
  <c r="AN27" i="297"/>
  <c r="AR23" i="297" s="1"/>
  <c r="AQ49" i="293"/>
  <c r="AR48" i="293" s="1"/>
  <c r="AS47" i="293" s="1"/>
  <c r="AO49" i="293"/>
  <c r="AR46" i="293" s="1"/>
  <c r="AQ49" i="291"/>
  <c r="AR48" i="291" s="1"/>
  <c r="AO49" i="291"/>
  <c r="AR46" i="291" s="1"/>
  <c r="AS46" i="291" s="1"/>
  <c r="AO49" i="290"/>
  <c r="AR46" i="290" s="1"/>
  <c r="AQ49" i="290"/>
  <c r="AR48" i="290" s="1"/>
  <c r="AR94" i="296"/>
  <c r="AS89" i="296"/>
  <c r="AS24" i="290"/>
  <c r="AS92" i="299"/>
  <c r="AS90" i="299"/>
  <c r="AQ60" i="299"/>
  <c r="AR59" i="299" s="1"/>
  <c r="AS59" i="299" s="1"/>
  <c r="AP49" i="299"/>
  <c r="AR47" i="299" s="1"/>
  <c r="AS47" i="299" s="1"/>
  <c r="AS25" i="299"/>
  <c r="AO16" i="299"/>
  <c r="AR13" i="299" s="1"/>
  <c r="AS13" i="299" s="1"/>
  <c r="AN93" i="298"/>
  <c r="AR89" i="298" s="1"/>
  <c r="AS90" i="298" s="1"/>
  <c r="AQ49" i="298"/>
  <c r="AR48" i="298" s="1"/>
  <c r="AS48" i="298" s="1"/>
  <c r="AS69" i="297"/>
  <c r="AP60" i="297"/>
  <c r="AR58" i="297" s="1"/>
  <c r="AS58" i="297" s="1"/>
  <c r="AS37" i="296"/>
  <c r="AR39" i="296"/>
  <c r="AS34" i="296"/>
  <c r="AQ82" i="294"/>
  <c r="AR81" i="294" s="1"/>
  <c r="AS81" i="294" s="1"/>
  <c r="AS68" i="294"/>
  <c r="AS57" i="293"/>
  <c r="AQ71" i="295"/>
  <c r="AR70" i="295" s="1"/>
  <c r="AS70" i="295" s="1"/>
  <c r="AS37" i="295"/>
  <c r="AR39" i="295"/>
  <c r="AS34" i="295"/>
  <c r="AR50" i="293"/>
  <c r="AQ71" i="291"/>
  <c r="AR70" i="291" s="1"/>
  <c r="AS70" i="291" s="1"/>
  <c r="AS37" i="293"/>
  <c r="AR39" i="293"/>
  <c r="AS34" i="293"/>
  <c r="AS37" i="291"/>
  <c r="AR39" i="291"/>
  <c r="AS34" i="291"/>
  <c r="AS91" i="290"/>
  <c r="AN60" i="290"/>
  <c r="AR56" i="290" s="1"/>
  <c r="AS91" i="299"/>
  <c r="AS48" i="299"/>
  <c r="AS46" i="299"/>
  <c r="AS15" i="299"/>
  <c r="AS12" i="299"/>
  <c r="AS92" i="298"/>
  <c r="AP71" i="298"/>
  <c r="AR69" i="298" s="1"/>
  <c r="AS45" i="298"/>
  <c r="AR50" i="298"/>
  <c r="AP82" i="297"/>
  <c r="AR80" i="297" s="1"/>
  <c r="AS80" i="297" s="1"/>
  <c r="AR72" i="297"/>
  <c r="AS67" i="297"/>
  <c r="AS47" i="296"/>
  <c r="AS45" i="296"/>
  <c r="AR83" i="294"/>
  <c r="AS78" i="294"/>
  <c r="AN27" i="294"/>
  <c r="AR23" i="294" s="1"/>
  <c r="AS25" i="294" s="1"/>
  <c r="AQ82" i="292"/>
  <c r="AR81" i="292" s="1"/>
  <c r="AS81" i="292" s="1"/>
  <c r="AS47" i="291"/>
  <c r="AS25" i="291"/>
  <c r="AS15" i="293"/>
  <c r="AR17" i="293"/>
  <c r="AS12" i="293"/>
  <c r="AS92" i="292"/>
  <c r="AS90" i="292"/>
  <c r="AP71" i="292"/>
  <c r="AR69" i="292" s="1"/>
  <c r="AS69" i="292" s="1"/>
  <c r="AP82" i="291"/>
  <c r="AR80" i="291" s="1"/>
  <c r="AS80" i="291" s="1"/>
  <c r="AS69" i="299"/>
  <c r="AS37" i="299"/>
  <c r="AR28" i="299"/>
  <c r="AS23" i="299"/>
  <c r="AS80" i="298"/>
  <c r="AS67" i="298"/>
  <c r="AS91" i="297"/>
  <c r="AO38" i="297"/>
  <c r="AR35" i="297" s="1"/>
  <c r="AS35" i="297" s="1"/>
  <c r="AS25" i="297"/>
  <c r="AS14" i="297"/>
  <c r="AO16" i="297"/>
  <c r="AR13" i="297" s="1"/>
  <c r="AS13" i="297" s="1"/>
  <c r="AS92" i="296"/>
  <c r="AS26" i="297"/>
  <c r="AS15" i="297"/>
  <c r="AR94" i="293"/>
  <c r="AS89" i="293"/>
  <c r="AS81" i="293"/>
  <c r="AP60" i="295"/>
  <c r="AR58" i="295" s="1"/>
  <c r="AS58" i="295" s="1"/>
  <c r="AR28" i="295"/>
  <c r="AS23" i="295"/>
  <c r="AS80" i="294"/>
  <c r="AR72" i="294"/>
  <c r="AS67" i="294"/>
  <c r="AS91" i="292"/>
  <c r="AS79" i="292"/>
  <c r="AQ60" i="292"/>
  <c r="AR59" i="292" s="1"/>
  <c r="AS59" i="292" s="1"/>
  <c r="AS37" i="292"/>
  <c r="AR94" i="291"/>
  <c r="AS89" i="291"/>
  <c r="AS69" i="291"/>
  <c r="AP60" i="291"/>
  <c r="AR58" i="291" s="1"/>
  <c r="AS58" i="291" s="1"/>
  <c r="AP60" i="290"/>
  <c r="AR58" i="290" s="1"/>
  <c r="AS58" i="290" s="1"/>
  <c r="AR94" i="290"/>
  <c r="C95" i="290" s="1"/>
  <c r="AS89" i="290"/>
  <c r="AS59" i="290"/>
  <c r="AN71" i="290"/>
  <c r="AR67" i="290" s="1"/>
  <c r="AH35" i="290"/>
  <c r="AH13" i="290"/>
  <c r="AH12" i="290"/>
  <c r="AN14" i="290"/>
  <c r="AN16" i="290" s="1"/>
  <c r="AR12" i="290" s="1"/>
  <c r="AS69" i="296"/>
  <c r="AP60" i="296"/>
  <c r="AR58" i="296" s="1"/>
  <c r="AS58" i="296" s="1"/>
  <c r="AN49" i="294"/>
  <c r="AR45" i="294" s="1"/>
  <c r="AS36" i="294"/>
  <c r="AS35" i="294"/>
  <c r="AS14" i="294"/>
  <c r="AS68" i="293"/>
  <c r="AS68" i="295"/>
  <c r="AQ49" i="295"/>
  <c r="AR48" i="295" s="1"/>
  <c r="AS48" i="295" s="1"/>
  <c r="AS46" i="295"/>
  <c r="AS37" i="294"/>
  <c r="AR17" i="294"/>
  <c r="AS12" i="294"/>
  <c r="AS92" i="293"/>
  <c r="AS90" i="293"/>
  <c r="AR83" i="293"/>
  <c r="AS78" i="293"/>
  <c r="AN49" i="292"/>
  <c r="AR45" i="292" s="1"/>
  <c r="AS46" i="292" s="1"/>
  <c r="AS36" i="292"/>
  <c r="AS35" i="292"/>
  <c r="AQ27" i="292"/>
  <c r="AR26" i="292" s="1"/>
  <c r="AS26" i="292" s="1"/>
  <c r="AS15" i="292"/>
  <c r="AS24" i="291"/>
  <c r="AP71" i="290"/>
  <c r="AR69" i="290" s="1"/>
  <c r="AS81" i="299"/>
  <c r="AS57" i="299"/>
  <c r="AR94" i="297"/>
  <c r="AS89" i="297"/>
  <c r="AS81" i="297"/>
  <c r="AS68" i="297"/>
  <c r="AS24" i="297"/>
  <c r="AQ71" i="289"/>
  <c r="AR70" i="289" s="1"/>
  <c r="AO38" i="282"/>
  <c r="AR35" i="282" s="1"/>
  <c r="AN27" i="281"/>
  <c r="AR23" i="281" s="1"/>
  <c r="AS24" i="281" s="1"/>
  <c r="AO38" i="288"/>
  <c r="AR35" i="288" s="1"/>
  <c r="AS35" i="288" s="1"/>
  <c r="AR17" i="288"/>
  <c r="AS12" i="288"/>
  <c r="AQ49" i="287"/>
  <c r="AR48" i="287" s="1"/>
  <c r="AS13" i="288"/>
  <c r="AN49" i="286"/>
  <c r="AR45" i="286" s="1"/>
  <c r="AP82" i="283"/>
  <c r="AR80" i="283" s="1"/>
  <c r="AQ82" i="284"/>
  <c r="AR81" i="284" s="1"/>
  <c r="AQ49" i="282"/>
  <c r="AR48" i="282" s="1"/>
  <c r="AQ27" i="281"/>
  <c r="AR26" i="281" s="1"/>
  <c r="AR94" i="280"/>
  <c r="C95" i="280" s="1"/>
  <c r="AS89" i="280"/>
  <c r="AQ82" i="289"/>
  <c r="AR81" i="289" s="1"/>
  <c r="AS15" i="288"/>
  <c r="AP82" i="287"/>
  <c r="AR80" i="287" s="1"/>
  <c r="AQ82" i="286"/>
  <c r="AR81" i="286" s="1"/>
  <c r="AN27" i="286"/>
  <c r="AR23" i="286" s="1"/>
  <c r="AN27" i="284"/>
  <c r="AR23" i="284" s="1"/>
  <c r="AO38" i="285"/>
  <c r="AR35" i="285" s="1"/>
  <c r="AQ71" i="283"/>
  <c r="AR70" i="283" s="1"/>
  <c r="AP82" i="282"/>
  <c r="AR80" i="282" s="1"/>
  <c r="AP71" i="281"/>
  <c r="AR69" i="281" s="1"/>
  <c r="AP49" i="289"/>
  <c r="AR47" i="289" s="1"/>
  <c r="AS14" i="288"/>
  <c r="AO38" i="287"/>
  <c r="AR35" i="287" s="1"/>
  <c r="AQ27" i="284"/>
  <c r="AR26" i="284" s="1"/>
  <c r="AQ82" i="281"/>
  <c r="AR81" i="281" s="1"/>
  <c r="AO38" i="280"/>
  <c r="AR35" i="280" s="1"/>
  <c r="AS35" i="280" s="1"/>
  <c r="AO16" i="280"/>
  <c r="AR13" i="280" s="1"/>
  <c r="AQ49" i="288"/>
  <c r="AR48" i="288" s="1"/>
  <c r="AP60" i="285"/>
  <c r="AR58" i="285" s="1"/>
  <c r="AQ60" i="284"/>
  <c r="AR59" i="284" s="1"/>
  <c r="AP49" i="284"/>
  <c r="AR47" i="284" s="1"/>
  <c r="AP49" i="283"/>
  <c r="AR47" i="283" s="1"/>
  <c r="AN49" i="281"/>
  <c r="AR45" i="281" s="1"/>
  <c r="AS25" i="281"/>
  <c r="AS92" i="280"/>
  <c r="AS90" i="280"/>
  <c r="AQ49" i="280"/>
  <c r="AR48" i="280" s="1"/>
  <c r="AO49" i="280"/>
  <c r="AR46" i="280" s="1"/>
  <c r="AP93" i="288"/>
  <c r="AR91" i="288" s="1"/>
  <c r="AN27" i="289"/>
  <c r="AR23" i="289" s="1"/>
  <c r="AP82" i="288"/>
  <c r="AR80" i="288" s="1"/>
  <c r="AN71" i="288"/>
  <c r="AR67" i="288" s="1"/>
  <c r="AS68" i="288" s="1"/>
  <c r="AN82" i="285"/>
  <c r="AR78" i="285" s="1"/>
  <c r="AO82" i="282"/>
  <c r="AR79" i="282" s="1"/>
  <c r="AQ71" i="282"/>
  <c r="AR70" i="282" s="1"/>
  <c r="AQ60" i="282"/>
  <c r="AR59" i="282" s="1"/>
  <c r="AO60" i="282"/>
  <c r="AR57" i="282" s="1"/>
  <c r="AP49" i="282"/>
  <c r="AR47" i="282" s="1"/>
  <c r="AN49" i="282"/>
  <c r="AR45" i="282" s="1"/>
  <c r="AP82" i="280"/>
  <c r="AR80" i="280" s="1"/>
  <c r="AS80" i="280" s="1"/>
  <c r="AP49" i="280"/>
  <c r="AR47" i="280" s="1"/>
  <c r="AN49" i="280"/>
  <c r="AR45" i="280" s="1"/>
  <c r="AP27" i="280"/>
  <c r="AR25" i="280" s="1"/>
  <c r="AP16" i="280"/>
  <c r="AR14" i="280" s="1"/>
  <c r="AN71" i="280"/>
  <c r="AR67" i="280" s="1"/>
  <c r="AO49" i="289"/>
  <c r="AR46" i="289" s="1"/>
  <c r="AQ71" i="288"/>
  <c r="AR70" i="288" s="1"/>
  <c r="AP49" i="288"/>
  <c r="AR47" i="288" s="1"/>
  <c r="AS47" i="288" s="1"/>
  <c r="AN49" i="288"/>
  <c r="AR45" i="288" s="1"/>
  <c r="AP71" i="287"/>
  <c r="AR69" i="287" s="1"/>
  <c r="AP60" i="287"/>
  <c r="AR58" i="287" s="1"/>
  <c r="AN60" i="287"/>
  <c r="AR56" i="287" s="1"/>
  <c r="AN93" i="287"/>
  <c r="AR89" i="287" s="1"/>
  <c r="AQ82" i="287"/>
  <c r="AR81" i="287" s="1"/>
  <c r="AO71" i="287"/>
  <c r="AR68" i="287" s="1"/>
  <c r="AO82" i="286"/>
  <c r="AR79" i="286" s="1"/>
  <c r="AS79" i="286" s="1"/>
  <c r="AQ71" i="286"/>
  <c r="AR70" i="286" s="1"/>
  <c r="AQ60" i="286"/>
  <c r="AR59" i="286" s="1"/>
  <c r="AO60" i="286"/>
  <c r="AR57" i="286" s="1"/>
  <c r="AP49" i="286"/>
  <c r="AR47" i="286" s="1"/>
  <c r="AS47" i="286" s="1"/>
  <c r="AQ27" i="286"/>
  <c r="AR26" i="286" s="1"/>
  <c r="AQ16" i="286"/>
  <c r="AR15" i="286" s="1"/>
  <c r="AS15" i="286" s="1"/>
  <c r="AQ38" i="285"/>
  <c r="AR37" i="285" s="1"/>
  <c r="AN38" i="285"/>
  <c r="AR34" i="285" s="1"/>
  <c r="AQ60" i="283"/>
  <c r="AR59" i="283" s="1"/>
  <c r="AO16" i="285"/>
  <c r="AR13" i="285" s="1"/>
  <c r="AN93" i="284"/>
  <c r="AR89" i="284" s="1"/>
  <c r="AN93" i="282"/>
  <c r="AR89" i="282" s="1"/>
  <c r="AS92" i="282" s="1"/>
  <c r="AQ82" i="282"/>
  <c r="AR81" i="282" s="1"/>
  <c r="AO71" i="282"/>
  <c r="AR68" i="282" s="1"/>
  <c r="AO27" i="282"/>
  <c r="AR24" i="282" s="1"/>
  <c r="AS24" i="282" s="1"/>
  <c r="AQ60" i="281"/>
  <c r="AR59" i="281" s="1"/>
  <c r="AS59" i="281" s="1"/>
  <c r="AO60" i="281"/>
  <c r="AR57" i="281" s="1"/>
  <c r="AQ38" i="281"/>
  <c r="AR37" i="281" s="1"/>
  <c r="AQ27" i="283"/>
  <c r="AR26" i="283" s="1"/>
  <c r="AQ16" i="283"/>
  <c r="AR15" i="283" s="1"/>
  <c r="AP71" i="282"/>
  <c r="AR69" i="282" s="1"/>
  <c r="AP60" i="282"/>
  <c r="AR58" i="282" s="1"/>
  <c r="AN60" i="282"/>
  <c r="AR56" i="282" s="1"/>
  <c r="AP38" i="281"/>
  <c r="AR36" i="281" s="1"/>
  <c r="AS36" i="281" s="1"/>
  <c r="AN16" i="281"/>
  <c r="AR12" i="281" s="1"/>
  <c r="AO71" i="280"/>
  <c r="AR68" i="280" s="1"/>
  <c r="AP60" i="280"/>
  <c r="AR58" i="280" s="1"/>
  <c r="AN60" i="280"/>
  <c r="AR56" i="280" s="1"/>
  <c r="AN27" i="280"/>
  <c r="AR23" i="280" s="1"/>
  <c r="AP71" i="280"/>
  <c r="AR69" i="280" s="1"/>
  <c r="AN82" i="289"/>
  <c r="AR78" i="289" s="1"/>
  <c r="AQ38" i="287"/>
  <c r="AR37" i="287" s="1"/>
  <c r="AS37" i="287" s="1"/>
  <c r="AN38" i="287"/>
  <c r="AR34" i="287" s="1"/>
  <c r="AO82" i="287"/>
  <c r="AR79" i="287" s="1"/>
  <c r="AS79" i="287" s="1"/>
  <c r="AQ71" i="287"/>
  <c r="AR70" i="287" s="1"/>
  <c r="AO16" i="287"/>
  <c r="AR13" i="287" s="1"/>
  <c r="AQ93" i="286"/>
  <c r="AR92" i="286" s="1"/>
  <c r="AS92" i="286" s="1"/>
  <c r="AP71" i="286"/>
  <c r="AR69" i="286" s="1"/>
  <c r="AS69" i="286" s="1"/>
  <c r="AP60" i="286"/>
  <c r="AR58" i="286" s="1"/>
  <c r="AN60" i="286"/>
  <c r="AR56" i="286" s="1"/>
  <c r="AQ27" i="285"/>
  <c r="AR26" i="285" s="1"/>
  <c r="AQ16" i="285"/>
  <c r="AR15" i="285" s="1"/>
  <c r="AN16" i="285"/>
  <c r="AR12" i="285" s="1"/>
  <c r="AQ93" i="284"/>
  <c r="AR92" i="284" s="1"/>
  <c r="AS92" i="284" s="1"/>
  <c r="AO93" i="284"/>
  <c r="AR90" i="284" s="1"/>
  <c r="AP71" i="284"/>
  <c r="AR69" i="284" s="1"/>
  <c r="AP60" i="284"/>
  <c r="AR58" i="284" s="1"/>
  <c r="AN60" i="284"/>
  <c r="AR56" i="284" s="1"/>
  <c r="AS57" i="284" s="1"/>
  <c r="AO82" i="285"/>
  <c r="AR79" i="285" s="1"/>
  <c r="AQ71" i="285"/>
  <c r="AR70" i="285" s="1"/>
  <c r="AS70" i="285" s="1"/>
  <c r="AQ60" i="285"/>
  <c r="AR59" i="285" s="1"/>
  <c r="AO60" i="285"/>
  <c r="AR57" i="285" s="1"/>
  <c r="AS57" i="285" s="1"/>
  <c r="AP49" i="285"/>
  <c r="AR47" i="285" s="1"/>
  <c r="AN49" i="285"/>
  <c r="AR45" i="285" s="1"/>
  <c r="AP93" i="283"/>
  <c r="AR91" i="283" s="1"/>
  <c r="AN27" i="283"/>
  <c r="AR23" i="283" s="1"/>
  <c r="AQ38" i="282"/>
  <c r="AR37" i="282" s="1"/>
  <c r="AN38" i="282"/>
  <c r="AR34" i="282" s="1"/>
  <c r="AS36" i="282" s="1"/>
  <c r="AN82" i="281"/>
  <c r="AR78" i="281" s="1"/>
  <c r="AN93" i="289"/>
  <c r="AR89" i="289" s="1"/>
  <c r="AS90" i="289" s="1"/>
  <c r="AP82" i="289"/>
  <c r="AR80" i="289" s="1"/>
  <c r="AO82" i="289"/>
  <c r="AR79" i="289" s="1"/>
  <c r="AS79" i="289" s="1"/>
  <c r="AP60" i="289"/>
  <c r="AR58" i="289" s="1"/>
  <c r="AN60" i="289"/>
  <c r="AR56" i="289" s="1"/>
  <c r="AS59" i="289" s="1"/>
  <c r="AP38" i="289"/>
  <c r="AR36" i="289" s="1"/>
  <c r="AO38" i="289"/>
  <c r="AR35" i="289" s="1"/>
  <c r="AP16" i="289"/>
  <c r="AR14" i="289" s="1"/>
  <c r="AO16" i="289"/>
  <c r="AR13" i="289" s="1"/>
  <c r="AS13" i="289" s="1"/>
  <c r="AN16" i="289"/>
  <c r="AR12" i="289" s="1"/>
  <c r="AQ93" i="288"/>
  <c r="AR92" i="288" s="1"/>
  <c r="AO93" i="288"/>
  <c r="AR90" i="288" s="1"/>
  <c r="AN82" i="288"/>
  <c r="AR78" i="288" s="1"/>
  <c r="AS79" i="288" s="1"/>
  <c r="AN27" i="288"/>
  <c r="AR23" i="288" s="1"/>
  <c r="AQ27" i="287"/>
  <c r="AR26" i="287" s="1"/>
  <c r="AS26" i="287" s="1"/>
  <c r="AQ16" i="287"/>
  <c r="AR15" i="287" s="1"/>
  <c r="AQ60" i="287"/>
  <c r="AR59" i="287" s="1"/>
  <c r="AS59" i="287" s="1"/>
  <c r="AO60" i="287"/>
  <c r="AR57" i="287" s="1"/>
  <c r="AP49" i="287"/>
  <c r="AR47" i="287" s="1"/>
  <c r="AN49" i="287"/>
  <c r="AR45" i="287" s="1"/>
  <c r="AP93" i="285"/>
  <c r="AR91" i="285" s="1"/>
  <c r="AP82" i="285"/>
  <c r="AR80" i="285" s="1"/>
  <c r="AS80" i="285" s="1"/>
  <c r="AN27" i="285"/>
  <c r="AR23" i="285" s="1"/>
  <c r="AS24" i="285" s="1"/>
  <c r="AP82" i="284"/>
  <c r="AR80" i="284" s="1"/>
  <c r="AS80" i="284" s="1"/>
  <c r="AN71" i="284"/>
  <c r="AR67" i="284" s="1"/>
  <c r="AS68" i="284" s="1"/>
  <c r="AN93" i="283"/>
  <c r="AR89" i="283" s="1"/>
  <c r="AQ82" i="283"/>
  <c r="AR81" i="283" s="1"/>
  <c r="AO60" i="283"/>
  <c r="AR57" i="283" s="1"/>
  <c r="AS57" i="283" s="1"/>
  <c r="AO27" i="283"/>
  <c r="AR24" i="283" s="1"/>
  <c r="AO16" i="282"/>
  <c r="AR13" i="282" s="1"/>
  <c r="AS13" i="282" s="1"/>
  <c r="AN93" i="281"/>
  <c r="AR89" i="281" s="1"/>
  <c r="AQ71" i="280"/>
  <c r="AR70" i="280" s="1"/>
  <c r="AN16" i="280"/>
  <c r="AR12" i="280" s="1"/>
  <c r="AS15" i="280" s="1"/>
  <c r="AO71" i="289"/>
  <c r="AR68" i="289" s="1"/>
  <c r="AS68" i="289" s="1"/>
  <c r="AN38" i="289"/>
  <c r="AR34" i="289" s="1"/>
  <c r="AS37" i="289" s="1"/>
  <c r="AQ27" i="289"/>
  <c r="AR26" i="289" s="1"/>
  <c r="AS26" i="289" s="1"/>
  <c r="AO27" i="288"/>
  <c r="AR24" i="288" s="1"/>
  <c r="AS24" i="288" s="1"/>
  <c r="AP60" i="288"/>
  <c r="AR58" i="288" s="1"/>
  <c r="AN60" i="288"/>
  <c r="AR56" i="288" s="1"/>
  <c r="AS57" i="288" s="1"/>
  <c r="AQ49" i="285"/>
  <c r="AR48" i="285" s="1"/>
  <c r="AO49" i="285"/>
  <c r="AR46" i="285" s="1"/>
  <c r="AQ38" i="284"/>
  <c r="AR37" i="284" s="1"/>
  <c r="AN16" i="284"/>
  <c r="AR12" i="284" s="1"/>
  <c r="AQ93" i="283"/>
  <c r="AR92" i="283" s="1"/>
  <c r="AO93" i="283"/>
  <c r="AR90" i="283" s="1"/>
  <c r="AS90" i="283" s="1"/>
  <c r="AN82" i="283"/>
  <c r="AR78" i="283" s="1"/>
  <c r="AN49" i="284"/>
  <c r="AR45" i="284" s="1"/>
  <c r="AS48" i="284" s="1"/>
  <c r="AP38" i="284"/>
  <c r="AR36" i="284" s="1"/>
  <c r="AO38" i="284"/>
  <c r="AR35" i="284" s="1"/>
  <c r="AS35" i="284" s="1"/>
  <c r="AP27" i="284"/>
  <c r="AR25" i="284" s="1"/>
  <c r="AS25" i="284" s="1"/>
  <c r="AP16" i="284"/>
  <c r="AR14" i="284" s="1"/>
  <c r="AS14" i="284" s="1"/>
  <c r="AO71" i="283"/>
  <c r="AR68" i="283" s="1"/>
  <c r="AS68" i="283" s="1"/>
  <c r="AN93" i="285"/>
  <c r="AR89" i="285" s="1"/>
  <c r="AS92" i="285" s="1"/>
  <c r="AQ38" i="286"/>
  <c r="AR37" i="286" s="1"/>
  <c r="AS37" i="286" s="1"/>
  <c r="AN49" i="283"/>
  <c r="AR45" i="283" s="1"/>
  <c r="AS46" i="283" s="1"/>
  <c r="AP38" i="283"/>
  <c r="AR36" i="283" s="1"/>
  <c r="AO38" i="283"/>
  <c r="AR35" i="283" s="1"/>
  <c r="AP27" i="283"/>
  <c r="AR25" i="283" s="1"/>
  <c r="AP16" i="283"/>
  <c r="AR14" i="283" s="1"/>
  <c r="AS14" i="283" s="1"/>
  <c r="AP93" i="281"/>
  <c r="AR91" i="281" s="1"/>
  <c r="AO82" i="281"/>
  <c r="AR79" i="281" s="1"/>
  <c r="AS79" i="281" s="1"/>
  <c r="AQ71" i="281"/>
  <c r="AR70" i="281" s="1"/>
  <c r="AS70" i="281" s="1"/>
  <c r="AP49" i="281"/>
  <c r="AR47" i="281" s="1"/>
  <c r="AS47" i="281" s="1"/>
  <c r="AN38" i="283"/>
  <c r="AR34" i="283" s="1"/>
  <c r="AO38" i="279"/>
  <c r="AR35" i="279" s="1"/>
  <c r="AS35" i="279" s="1"/>
  <c r="AN27" i="277"/>
  <c r="AR23" i="277" s="1"/>
  <c r="AN27" i="278"/>
  <c r="AR23" i="278" s="1"/>
  <c r="AQ82" i="277"/>
  <c r="AR81" i="277" s="1"/>
  <c r="AN27" i="276"/>
  <c r="AR23" i="276" s="1"/>
  <c r="AQ82" i="276"/>
  <c r="AR81" i="276" s="1"/>
  <c r="AS81" i="276" s="1"/>
  <c r="AO16" i="274"/>
  <c r="AR13" i="274" s="1"/>
  <c r="AN93" i="273"/>
  <c r="AR89" i="273" s="1"/>
  <c r="AQ27" i="272"/>
  <c r="AR26" i="272" s="1"/>
  <c r="AP60" i="271"/>
  <c r="AR58" i="271" s="1"/>
  <c r="AS58" i="271" s="1"/>
  <c r="AN49" i="270"/>
  <c r="AR45" i="270" s="1"/>
  <c r="AO38" i="274"/>
  <c r="AR35" i="274" s="1"/>
  <c r="AS35" i="274" s="1"/>
  <c r="AN27" i="275"/>
  <c r="AR23" i="275" s="1"/>
  <c r="AN27" i="272"/>
  <c r="AR23" i="272" s="1"/>
  <c r="AO38" i="273"/>
  <c r="AR35" i="273" s="1"/>
  <c r="AS35" i="273" s="1"/>
  <c r="AQ71" i="271"/>
  <c r="AR70" i="271" s="1"/>
  <c r="AO16" i="271"/>
  <c r="AR13" i="271" s="1"/>
  <c r="AS13" i="271" s="1"/>
  <c r="AQ82" i="270"/>
  <c r="AR81" i="270" s="1"/>
  <c r="AN27" i="270"/>
  <c r="AR23" i="270" s="1"/>
  <c r="AS92" i="278"/>
  <c r="AS90" i="278"/>
  <c r="AP49" i="278"/>
  <c r="AR47" i="278" s="1"/>
  <c r="AQ27" i="277"/>
  <c r="AR26" i="277" s="1"/>
  <c r="AS26" i="277" s="1"/>
  <c r="AR94" i="275"/>
  <c r="AS89" i="275"/>
  <c r="AQ27" i="275"/>
  <c r="AR26" i="275" s="1"/>
  <c r="AP60" i="274"/>
  <c r="AR58" i="274" s="1"/>
  <c r="AS37" i="273"/>
  <c r="AS34" i="273"/>
  <c r="AO16" i="273"/>
  <c r="AR13" i="273" s="1"/>
  <c r="AN93" i="272"/>
  <c r="AR89" i="272" s="1"/>
  <c r="AR94" i="278"/>
  <c r="AS89" i="278"/>
  <c r="AN49" i="277"/>
  <c r="AR45" i="277" s="1"/>
  <c r="AS25" i="277"/>
  <c r="AS92" i="275"/>
  <c r="AS90" i="275"/>
  <c r="AS79" i="276"/>
  <c r="AQ60" i="276"/>
  <c r="AR59" i="276" s="1"/>
  <c r="AP49" i="276"/>
  <c r="AR47" i="276" s="1"/>
  <c r="AN49" i="275"/>
  <c r="AR45" i="275" s="1"/>
  <c r="AS25" i="275"/>
  <c r="AQ49" i="273"/>
  <c r="AR48" i="273" s="1"/>
  <c r="AN49" i="272"/>
  <c r="AR45" i="272" s="1"/>
  <c r="AO71" i="271"/>
  <c r="AR68" i="271" s="1"/>
  <c r="AN71" i="270"/>
  <c r="AR67" i="270" s="1"/>
  <c r="AN16" i="270"/>
  <c r="AR12" i="270" s="1"/>
  <c r="AN49" i="279"/>
  <c r="AR45" i="279" s="1"/>
  <c r="AN27" i="279"/>
  <c r="AR23" i="279" s="1"/>
  <c r="AP82" i="278"/>
  <c r="AR80" i="278" s="1"/>
  <c r="AO27" i="278"/>
  <c r="AR24" i="278" s="1"/>
  <c r="AQ16" i="278"/>
  <c r="AR15" i="278" s="1"/>
  <c r="AQ93" i="277"/>
  <c r="AR92" i="277" s="1"/>
  <c r="AO93" i="277"/>
  <c r="AR90" i="277" s="1"/>
  <c r="AP71" i="277"/>
  <c r="AR69" i="277" s="1"/>
  <c r="AP60" i="277"/>
  <c r="AR58" i="277" s="1"/>
  <c r="AN60" i="277"/>
  <c r="AR56" i="277" s="1"/>
  <c r="AQ49" i="276"/>
  <c r="AR48" i="276" s="1"/>
  <c r="AO49" i="276"/>
  <c r="AR46" i="276" s="1"/>
  <c r="AP82" i="275"/>
  <c r="AR80" i="275" s="1"/>
  <c r="AQ93" i="279"/>
  <c r="AR92" i="279" s="1"/>
  <c r="AO93" i="279"/>
  <c r="AR90" i="279" s="1"/>
  <c r="AO71" i="279"/>
  <c r="AR68" i="279" s="1"/>
  <c r="AP71" i="279"/>
  <c r="AR69" i="279" s="1"/>
  <c r="AP60" i="279"/>
  <c r="AR58" i="279" s="1"/>
  <c r="AN60" i="279"/>
  <c r="AR56" i="279" s="1"/>
  <c r="AQ27" i="279"/>
  <c r="AR26" i="279" s="1"/>
  <c r="AO27" i="279"/>
  <c r="AR24" i="279" s="1"/>
  <c r="AO82" i="278"/>
  <c r="AR79" i="278" s="1"/>
  <c r="AQ71" i="278"/>
  <c r="AR70" i="278" s="1"/>
  <c r="AP60" i="278"/>
  <c r="AR58" i="278" s="1"/>
  <c r="AN60" i="278"/>
  <c r="AR56" i="278" s="1"/>
  <c r="AQ49" i="277"/>
  <c r="AR48" i="277" s="1"/>
  <c r="AO49" i="277"/>
  <c r="AR46" i="277" s="1"/>
  <c r="AP16" i="278"/>
  <c r="AR14" i="278" s="1"/>
  <c r="AN93" i="277"/>
  <c r="AR89" i="277" s="1"/>
  <c r="AP71" i="276"/>
  <c r="AR69" i="276" s="1"/>
  <c r="AS69" i="276" s="1"/>
  <c r="AP60" i="276"/>
  <c r="AR58" i="276" s="1"/>
  <c r="AN60" i="276"/>
  <c r="AR56" i="276" s="1"/>
  <c r="AN93" i="276"/>
  <c r="AR89" i="276" s="1"/>
  <c r="AQ82" i="273"/>
  <c r="AR81" i="273" s="1"/>
  <c r="AP60" i="273"/>
  <c r="AR58" i="273" s="1"/>
  <c r="AS58" i="273" s="1"/>
  <c r="AQ49" i="275"/>
  <c r="AR48" i="275" s="1"/>
  <c r="AO49" i="275"/>
  <c r="AR46" i="275" s="1"/>
  <c r="AQ27" i="274"/>
  <c r="AR26" i="274" s="1"/>
  <c r="AQ16" i="274"/>
  <c r="AR15" i="274" s="1"/>
  <c r="AN27" i="273"/>
  <c r="AR23" i="273" s="1"/>
  <c r="AP82" i="272"/>
  <c r="AR80" i="272" s="1"/>
  <c r="AN71" i="272"/>
  <c r="AR67" i="272" s="1"/>
  <c r="AO27" i="273"/>
  <c r="AR24" i="273" s="1"/>
  <c r="AO16" i="272"/>
  <c r="AR13" i="272" s="1"/>
  <c r="AS13" i="272" s="1"/>
  <c r="AN27" i="271"/>
  <c r="AR23" i="271" s="1"/>
  <c r="AO82" i="270"/>
  <c r="AR79" i="270" s="1"/>
  <c r="AO60" i="270"/>
  <c r="AR57" i="270" s="1"/>
  <c r="AQ38" i="270"/>
  <c r="AR37" i="270" s="1"/>
  <c r="AO38" i="270"/>
  <c r="AR35" i="270" s="1"/>
  <c r="AQ27" i="270"/>
  <c r="AR26" i="270" s="1"/>
  <c r="AQ16" i="270"/>
  <c r="AR15" i="270" s="1"/>
  <c r="AO16" i="270"/>
  <c r="AR13" i="270" s="1"/>
  <c r="AO27" i="271"/>
  <c r="AR24" i="271" s="1"/>
  <c r="AS24" i="271" s="1"/>
  <c r="AP93" i="270"/>
  <c r="AR91" i="270" s="1"/>
  <c r="AP82" i="270"/>
  <c r="AR80" i="270" s="1"/>
  <c r="AS80" i="270" s="1"/>
  <c r="AP49" i="270"/>
  <c r="AR47" i="270" s="1"/>
  <c r="AN38" i="270"/>
  <c r="AR34" i="270" s="1"/>
  <c r="AP27" i="270"/>
  <c r="AR25" i="270" s="1"/>
  <c r="AS25" i="270" s="1"/>
  <c r="AP16" i="270"/>
  <c r="AR14" i="270" s="1"/>
  <c r="AP82" i="279"/>
  <c r="AR80" i="279" s="1"/>
  <c r="AO82" i="279"/>
  <c r="AR79" i="279" s="1"/>
  <c r="AO60" i="279"/>
  <c r="AR57" i="279" s="1"/>
  <c r="AQ49" i="278"/>
  <c r="AR48" i="278" s="1"/>
  <c r="AO49" i="278"/>
  <c r="AR46" i="278" s="1"/>
  <c r="AO82" i="274"/>
  <c r="AR79" i="274" s="1"/>
  <c r="AQ71" i="274"/>
  <c r="AR70" i="274" s="1"/>
  <c r="AQ60" i="274"/>
  <c r="AR59" i="274" s="1"/>
  <c r="AO60" i="274"/>
  <c r="AR57" i="274" s="1"/>
  <c r="AP49" i="274"/>
  <c r="AR47" i="274" s="1"/>
  <c r="AN49" i="274"/>
  <c r="AR45" i="274" s="1"/>
  <c r="AP71" i="275"/>
  <c r="AR69" i="275" s="1"/>
  <c r="AP60" i="275"/>
  <c r="AR58" i="275" s="1"/>
  <c r="AN60" i="275"/>
  <c r="AR56" i="275" s="1"/>
  <c r="AP82" i="274"/>
  <c r="AR80" i="274" s="1"/>
  <c r="AN71" i="274"/>
  <c r="AR67" i="274" s="1"/>
  <c r="AN16" i="274"/>
  <c r="AR12" i="274" s="1"/>
  <c r="AQ93" i="273"/>
  <c r="AR92" i="273" s="1"/>
  <c r="AO93" i="273"/>
  <c r="AR90" i="273" s="1"/>
  <c r="AP71" i="273"/>
  <c r="AR69" i="273" s="1"/>
  <c r="AQ27" i="273"/>
  <c r="AR26" i="273" s="1"/>
  <c r="AQ16" i="273"/>
  <c r="AR15" i="273" s="1"/>
  <c r="AN16" i="273"/>
  <c r="AR12" i="273" s="1"/>
  <c r="AQ93" i="272"/>
  <c r="AR92" i="272" s="1"/>
  <c r="AO93" i="272"/>
  <c r="AR90" i="272" s="1"/>
  <c r="AP71" i="272"/>
  <c r="AR69" i="272" s="1"/>
  <c r="AP60" i="272"/>
  <c r="AR58" i="272" s="1"/>
  <c r="AN60" i="272"/>
  <c r="AR56" i="272" s="1"/>
  <c r="AP49" i="273"/>
  <c r="AR47" i="273" s="1"/>
  <c r="AN49" i="273"/>
  <c r="AR45" i="273" s="1"/>
  <c r="AP93" i="271"/>
  <c r="AR91" i="271" s="1"/>
  <c r="AS91" i="271" s="1"/>
  <c r="AQ38" i="271"/>
  <c r="AR37" i="271" s="1"/>
  <c r="AS37" i="271" s="1"/>
  <c r="AQ93" i="270"/>
  <c r="AR92" i="270" s="1"/>
  <c r="AO93" i="270"/>
  <c r="AR90" i="270" s="1"/>
  <c r="AN93" i="270"/>
  <c r="AR89" i="270" s="1"/>
  <c r="AO71" i="270"/>
  <c r="AR68" i="270" s="1"/>
  <c r="AP60" i="270"/>
  <c r="AR58" i="270" s="1"/>
  <c r="AN60" i="270"/>
  <c r="AR56" i="270" s="1"/>
  <c r="AQ71" i="279"/>
  <c r="AR70" i="279" s="1"/>
  <c r="AQ60" i="279"/>
  <c r="AR59" i="279" s="1"/>
  <c r="AS59" i="279" s="1"/>
  <c r="AQ49" i="279"/>
  <c r="AR48" i="279" s="1"/>
  <c r="AQ16" i="279"/>
  <c r="AR15" i="279" s="1"/>
  <c r="AP71" i="278"/>
  <c r="AR69" i="278" s="1"/>
  <c r="AO71" i="278"/>
  <c r="AR68" i="278" s="1"/>
  <c r="AQ38" i="278"/>
  <c r="AR37" i="278" s="1"/>
  <c r="AN49" i="278"/>
  <c r="AR45" i="278" s="1"/>
  <c r="AP38" i="278"/>
  <c r="AR36" i="278" s="1"/>
  <c r="AO38" i="278"/>
  <c r="AR35" i="278" s="1"/>
  <c r="AP27" i="278"/>
  <c r="AR25" i="278" s="1"/>
  <c r="AP82" i="277"/>
  <c r="AR80" i="277" s="1"/>
  <c r="AN71" i="277"/>
  <c r="AR67" i="277" s="1"/>
  <c r="AN38" i="276"/>
  <c r="AR34" i="276" s="1"/>
  <c r="AO16" i="276"/>
  <c r="AR13" i="276" s="1"/>
  <c r="AN93" i="274"/>
  <c r="AR89" i="274" s="1"/>
  <c r="AQ82" i="274"/>
  <c r="AR81" i="274" s="1"/>
  <c r="AO71" i="274"/>
  <c r="AR68" i="274" s="1"/>
  <c r="AS68" i="274" s="1"/>
  <c r="AO27" i="274"/>
  <c r="AR24" i="274" s="1"/>
  <c r="AS24" i="274" s="1"/>
  <c r="AN71" i="275"/>
  <c r="AR67" i="275" s="1"/>
  <c r="AN16" i="275"/>
  <c r="AR12" i="275" s="1"/>
  <c r="AQ93" i="274"/>
  <c r="AR92" i="274" s="1"/>
  <c r="AO93" i="274"/>
  <c r="AR90" i="274" s="1"/>
  <c r="AN82" i="274"/>
  <c r="AR78" i="274" s="1"/>
  <c r="AQ49" i="274"/>
  <c r="AR48" i="274" s="1"/>
  <c r="AO49" i="274"/>
  <c r="AR46" i="274" s="1"/>
  <c r="AP82" i="273"/>
  <c r="AR80" i="273" s="1"/>
  <c r="AS80" i="273" s="1"/>
  <c r="AN71" i="273"/>
  <c r="AR67" i="273" s="1"/>
  <c r="AS70" i="273" s="1"/>
  <c r="AQ49" i="272"/>
  <c r="AR48" i="272" s="1"/>
  <c r="AO49" i="272"/>
  <c r="AR46" i="272" s="1"/>
  <c r="AP82" i="271"/>
  <c r="AR80" i="271" s="1"/>
  <c r="AS80" i="271" s="1"/>
  <c r="AN71" i="271"/>
  <c r="AR67" i="271" s="1"/>
  <c r="AQ82" i="272"/>
  <c r="AR81" i="272" s="1"/>
  <c r="AO71" i="272"/>
  <c r="AR68" i="272" s="1"/>
  <c r="AO27" i="272"/>
  <c r="AR24" i="272" s="1"/>
  <c r="AS24" i="272" s="1"/>
  <c r="AP71" i="270"/>
  <c r="AR69" i="270" s="1"/>
  <c r="AS69" i="270" s="1"/>
  <c r="AO49" i="279"/>
  <c r="AR46" i="279" s="1"/>
  <c r="AS46" i="279" s="1"/>
  <c r="AP27" i="279"/>
  <c r="AR25" i="279" s="1"/>
  <c r="AS25" i="279" s="1"/>
  <c r="AP16" i="279"/>
  <c r="AR14" i="279" s="1"/>
  <c r="AO16" i="279"/>
  <c r="AR13" i="279" s="1"/>
  <c r="AN71" i="278"/>
  <c r="AR67" i="278" s="1"/>
  <c r="AQ27" i="278"/>
  <c r="AR26" i="278" s="1"/>
  <c r="AS26" i="278" s="1"/>
  <c r="AQ60" i="278"/>
  <c r="AR59" i="278" s="1"/>
  <c r="AO60" i="278"/>
  <c r="AR57" i="278" s="1"/>
  <c r="AQ38" i="277"/>
  <c r="AR37" i="277" s="1"/>
  <c r="AS37" i="277" s="1"/>
  <c r="AN16" i="277"/>
  <c r="AR12" i="277" s="1"/>
  <c r="AS15" i="277" s="1"/>
  <c r="AP93" i="277"/>
  <c r="AR91" i="277" s="1"/>
  <c r="AO82" i="277"/>
  <c r="AR79" i="277" s="1"/>
  <c r="AS79" i="277" s="1"/>
  <c r="AQ71" i="277"/>
  <c r="AR70" i="277" s="1"/>
  <c r="AS70" i="277" s="1"/>
  <c r="AQ60" i="277"/>
  <c r="AR59" i="277" s="1"/>
  <c r="AO60" i="277"/>
  <c r="AR57" i="277" s="1"/>
  <c r="AP49" i="277"/>
  <c r="AR47" i="277" s="1"/>
  <c r="AS47" i="277" s="1"/>
  <c r="AQ93" i="276"/>
  <c r="AR92" i="276" s="1"/>
  <c r="AQ27" i="276"/>
  <c r="AR26" i="276" s="1"/>
  <c r="AQ16" i="276"/>
  <c r="AR15" i="276" s="1"/>
  <c r="AQ82" i="275"/>
  <c r="AR81" i="275" s="1"/>
  <c r="AS81" i="275" s="1"/>
  <c r="AN49" i="276"/>
  <c r="AR45" i="276" s="1"/>
  <c r="AP38" i="276"/>
  <c r="AR36" i="276" s="1"/>
  <c r="AO38" i="276"/>
  <c r="AR35" i="276" s="1"/>
  <c r="AP27" i="276"/>
  <c r="AR25" i="276" s="1"/>
  <c r="AS25" i="276" s="1"/>
  <c r="AP16" i="276"/>
  <c r="AR14" i="276" s="1"/>
  <c r="AQ71" i="275"/>
  <c r="AR70" i="275" s="1"/>
  <c r="AQ60" i="275"/>
  <c r="AR59" i="275" s="1"/>
  <c r="AO60" i="275"/>
  <c r="AR57" i="275" s="1"/>
  <c r="AP49" i="275"/>
  <c r="AR47" i="275" s="1"/>
  <c r="AN38" i="275"/>
  <c r="AR34" i="275" s="1"/>
  <c r="AS36" i="275" s="1"/>
  <c r="AN38" i="272"/>
  <c r="AR34" i="272" s="1"/>
  <c r="AP71" i="271"/>
  <c r="AR69" i="271" s="1"/>
  <c r="AS69" i="271" s="1"/>
  <c r="AQ49" i="271"/>
  <c r="AR48" i="271" s="1"/>
  <c r="AO49" i="271"/>
  <c r="AR46" i="271" s="1"/>
  <c r="AS45" i="271" s="1"/>
  <c r="AP93" i="272"/>
  <c r="AR91" i="272" s="1"/>
  <c r="AO82" i="272"/>
  <c r="AR79" i="272" s="1"/>
  <c r="AS79" i="272" s="1"/>
  <c r="AQ71" i="272"/>
  <c r="AR70" i="272" s="1"/>
  <c r="AQ60" i="272"/>
  <c r="AR59" i="272" s="1"/>
  <c r="AO60" i="272"/>
  <c r="AR57" i="272" s="1"/>
  <c r="AP49" i="272"/>
  <c r="AR47" i="272" s="1"/>
  <c r="AS47" i="272" s="1"/>
  <c r="AQ60" i="270"/>
  <c r="AR59" i="270" s="1"/>
  <c r="AQ82" i="268"/>
  <c r="AR81" i="268" s="1"/>
  <c r="AP71" i="268"/>
  <c r="AR69" i="268" s="1"/>
  <c r="AQ82" i="266"/>
  <c r="AR81" i="266" s="1"/>
  <c r="AN27" i="266"/>
  <c r="AR23" i="266" s="1"/>
  <c r="AN49" i="266"/>
  <c r="AR45" i="266" s="1"/>
  <c r="AQ27" i="264"/>
  <c r="AR26" i="264" s="1"/>
  <c r="AP60" i="263"/>
  <c r="AR58" i="263" s="1"/>
  <c r="AS13" i="264"/>
  <c r="AN27" i="262"/>
  <c r="AR23" i="262" s="1"/>
  <c r="AO38" i="263"/>
  <c r="AR35" i="263" s="1"/>
  <c r="AQ71" i="261"/>
  <c r="AR70" i="261" s="1"/>
  <c r="AP82" i="260"/>
  <c r="AR80" i="260" s="1"/>
  <c r="AO38" i="260"/>
  <c r="AR35" i="260" s="1"/>
  <c r="AS26" i="260"/>
  <c r="AO16" i="260"/>
  <c r="AR13" i="260" s="1"/>
  <c r="AS13" i="260" s="1"/>
  <c r="AP82" i="269"/>
  <c r="AR80" i="269" s="1"/>
  <c r="AP71" i="264"/>
  <c r="AR69" i="264" s="1"/>
  <c r="AP82" i="261"/>
  <c r="AR80" i="261" s="1"/>
  <c r="AQ82" i="262"/>
  <c r="AR81" i="262" s="1"/>
  <c r="AS81" i="262" s="1"/>
  <c r="AQ71" i="260"/>
  <c r="AR70" i="260" s="1"/>
  <c r="AP60" i="269"/>
  <c r="AR58" i="269" s="1"/>
  <c r="AS58" i="269" s="1"/>
  <c r="AQ82" i="267"/>
  <c r="AR81" i="267" s="1"/>
  <c r="AP71" i="267"/>
  <c r="AR69" i="267" s="1"/>
  <c r="AP82" i="263"/>
  <c r="AR80" i="263" s="1"/>
  <c r="AQ82" i="264"/>
  <c r="AR81" i="264" s="1"/>
  <c r="AQ49" i="261"/>
  <c r="AR48" i="261" s="1"/>
  <c r="AS48" i="261" s="1"/>
  <c r="AS79" i="262"/>
  <c r="AQ60" i="262"/>
  <c r="AR59" i="262" s="1"/>
  <c r="AP49" i="262"/>
  <c r="AR47" i="262" s="1"/>
  <c r="AP60" i="260"/>
  <c r="AR58" i="260" s="1"/>
  <c r="AS58" i="260" s="1"/>
  <c r="AR28" i="260"/>
  <c r="C29" i="260" s="1"/>
  <c r="AS23" i="260"/>
  <c r="AQ49" i="260"/>
  <c r="AR48" i="260" s="1"/>
  <c r="AS48" i="260" s="1"/>
  <c r="AS24" i="260"/>
  <c r="AQ71" i="269"/>
  <c r="AR70" i="269" s="1"/>
  <c r="AP60" i="268"/>
  <c r="AR58" i="268" s="1"/>
  <c r="AS58" i="268" s="1"/>
  <c r="AN49" i="267"/>
  <c r="AR45" i="267" s="1"/>
  <c r="AQ49" i="265"/>
  <c r="AR48" i="265" s="1"/>
  <c r="AS48" i="265" s="1"/>
  <c r="AR17" i="264"/>
  <c r="AS12" i="264"/>
  <c r="AN49" i="264"/>
  <c r="AR45" i="264" s="1"/>
  <c r="AS14" i="264"/>
  <c r="AO71" i="263"/>
  <c r="AR68" i="263" s="1"/>
  <c r="AP16" i="269"/>
  <c r="AR14" i="269" s="1"/>
  <c r="AO16" i="269"/>
  <c r="AR13" i="269" s="1"/>
  <c r="AN93" i="268"/>
  <c r="AR89" i="268" s="1"/>
  <c r="AN82" i="268"/>
  <c r="AR78" i="268" s="1"/>
  <c r="AP38" i="268"/>
  <c r="AR36" i="268" s="1"/>
  <c r="AO38" i="268"/>
  <c r="AR35" i="268" s="1"/>
  <c r="AP27" i="268"/>
  <c r="AR25" i="268" s="1"/>
  <c r="AP16" i="268"/>
  <c r="AR14" i="268" s="1"/>
  <c r="AQ27" i="268"/>
  <c r="AR26" i="268" s="1"/>
  <c r="AQ16" i="268"/>
  <c r="AR15" i="268" s="1"/>
  <c r="AP93" i="266"/>
  <c r="AR91" i="266" s="1"/>
  <c r="AQ49" i="267"/>
  <c r="AR48" i="267" s="1"/>
  <c r="AO49" i="267"/>
  <c r="AR46" i="267" s="1"/>
  <c r="AP71" i="266"/>
  <c r="AR69" i="266" s="1"/>
  <c r="AP60" i="266"/>
  <c r="AR58" i="266" s="1"/>
  <c r="AN60" i="266"/>
  <c r="AR56" i="266" s="1"/>
  <c r="AP82" i="265"/>
  <c r="AR80" i="265" s="1"/>
  <c r="AN82" i="265"/>
  <c r="AR78" i="265" s="1"/>
  <c r="AN93" i="269"/>
  <c r="AR89" i="269" s="1"/>
  <c r="AQ82" i="269"/>
  <c r="AR81" i="269" s="1"/>
  <c r="AN82" i="269"/>
  <c r="AR78" i="269" s="1"/>
  <c r="AN27" i="268"/>
  <c r="AR23" i="268" s="1"/>
  <c r="AO16" i="267"/>
  <c r="AR13" i="267" s="1"/>
  <c r="AQ38" i="267"/>
  <c r="AR37" i="267" s="1"/>
  <c r="AS37" i="267" s="1"/>
  <c r="AN16" i="267"/>
  <c r="AR12" i="267" s="1"/>
  <c r="AQ93" i="266"/>
  <c r="AR92" i="266" s="1"/>
  <c r="AO82" i="266"/>
  <c r="AR79" i="266" s="1"/>
  <c r="AS79" i="266" s="1"/>
  <c r="AQ71" i="266"/>
  <c r="AR70" i="266" s="1"/>
  <c r="AS70" i="266" s="1"/>
  <c r="AQ60" i="266"/>
  <c r="AR59" i="266" s="1"/>
  <c r="AO60" i="266"/>
  <c r="AR57" i="266" s="1"/>
  <c r="AP49" i="266"/>
  <c r="AR47" i="266" s="1"/>
  <c r="AS47" i="266" s="1"/>
  <c r="AQ27" i="266"/>
  <c r="AR26" i="266" s="1"/>
  <c r="AQ16" i="266"/>
  <c r="AR15" i="266" s="1"/>
  <c r="AN27" i="265"/>
  <c r="AR23" i="265" s="1"/>
  <c r="AP82" i="264"/>
  <c r="AR80" i="264" s="1"/>
  <c r="AN71" i="264"/>
  <c r="AR67" i="264" s="1"/>
  <c r="AN93" i="263"/>
  <c r="AR89" i="263" s="1"/>
  <c r="AQ82" i="263"/>
  <c r="AR81" i="263" s="1"/>
  <c r="AQ27" i="263"/>
  <c r="AR26" i="263" s="1"/>
  <c r="AS26" i="263" s="1"/>
  <c r="AQ16" i="263"/>
  <c r="AR15" i="263" s="1"/>
  <c r="AN16" i="263"/>
  <c r="AR12" i="263" s="1"/>
  <c r="AQ93" i="262"/>
  <c r="AR92" i="262" s="1"/>
  <c r="AO93" i="262"/>
  <c r="AR90" i="262" s="1"/>
  <c r="AP71" i="262"/>
  <c r="AR69" i="262" s="1"/>
  <c r="AS69" i="262" s="1"/>
  <c r="AP60" i="262"/>
  <c r="AR58" i="262" s="1"/>
  <c r="AN60" i="262"/>
  <c r="AR56" i="262" s="1"/>
  <c r="AO38" i="261"/>
  <c r="AR35" i="261" s="1"/>
  <c r="AP49" i="263"/>
  <c r="AR47" i="263" s="1"/>
  <c r="AN49" i="263"/>
  <c r="AR45" i="263" s="1"/>
  <c r="AP93" i="261"/>
  <c r="AR91" i="261" s="1"/>
  <c r="AP38" i="261"/>
  <c r="AR36" i="261" s="1"/>
  <c r="AN27" i="261"/>
  <c r="AR23" i="261" s="1"/>
  <c r="AP93" i="260"/>
  <c r="AR91" i="260" s="1"/>
  <c r="AP38" i="260"/>
  <c r="AR36" i="260" s="1"/>
  <c r="AN38" i="260"/>
  <c r="AR34" i="260" s="1"/>
  <c r="AP93" i="269"/>
  <c r="AR91" i="269" s="1"/>
  <c r="AN82" i="264"/>
  <c r="AR78" i="264" s="1"/>
  <c r="AN27" i="264"/>
  <c r="AR23" i="264" s="1"/>
  <c r="AP38" i="265"/>
  <c r="AR36" i="265" s="1"/>
  <c r="AO38" i="265"/>
  <c r="AR35" i="265" s="1"/>
  <c r="AP27" i="265"/>
  <c r="AR25" i="265" s="1"/>
  <c r="AS25" i="265" s="1"/>
  <c r="AP16" i="265"/>
  <c r="AR14" i="265" s="1"/>
  <c r="AO82" i="263"/>
  <c r="AR79" i="263" s="1"/>
  <c r="AS79" i="263" s="1"/>
  <c r="AQ71" i="263"/>
  <c r="AR70" i="263" s="1"/>
  <c r="AQ60" i="263"/>
  <c r="AR59" i="263" s="1"/>
  <c r="AS59" i="263" s="1"/>
  <c r="AQ38" i="263"/>
  <c r="AR37" i="263" s="1"/>
  <c r="AN38" i="263"/>
  <c r="AR34" i="263" s="1"/>
  <c r="AQ38" i="261"/>
  <c r="AR37" i="261" s="1"/>
  <c r="AO16" i="263"/>
  <c r="AR13" i="263" s="1"/>
  <c r="AN93" i="262"/>
  <c r="AR89" i="262" s="1"/>
  <c r="AO27" i="261"/>
  <c r="AR24" i="261" s="1"/>
  <c r="AO82" i="260"/>
  <c r="AR79" i="260" s="1"/>
  <c r="AN71" i="260"/>
  <c r="AR67" i="260" s="1"/>
  <c r="AP49" i="269"/>
  <c r="AR47" i="269" s="1"/>
  <c r="AN49" i="269"/>
  <c r="AR45" i="269" s="1"/>
  <c r="AN27" i="269"/>
  <c r="AR23" i="269" s="1"/>
  <c r="AS26" i="269" s="1"/>
  <c r="AP82" i="268"/>
  <c r="AR80" i="268" s="1"/>
  <c r="AS80" i="268" s="1"/>
  <c r="AN71" i="268"/>
  <c r="AR67" i="268" s="1"/>
  <c r="AO16" i="268"/>
  <c r="AR13" i="268" s="1"/>
  <c r="AN93" i="267"/>
  <c r="AR89" i="267" s="1"/>
  <c r="AN16" i="268"/>
  <c r="AR12" i="268" s="1"/>
  <c r="AN82" i="267"/>
  <c r="AR78" i="267" s="1"/>
  <c r="AN27" i="267"/>
  <c r="AR23" i="267" s="1"/>
  <c r="AP93" i="265"/>
  <c r="AR91" i="265" s="1"/>
  <c r="AS91" i="265" s="1"/>
  <c r="AQ38" i="265"/>
  <c r="AR37" i="265" s="1"/>
  <c r="AN38" i="265"/>
  <c r="AR34" i="265" s="1"/>
  <c r="AQ71" i="265"/>
  <c r="AR70" i="265" s="1"/>
  <c r="AO16" i="265"/>
  <c r="AR13" i="265" s="1"/>
  <c r="AS13" i="265" s="1"/>
  <c r="AN93" i="264"/>
  <c r="AR89" i="264" s="1"/>
  <c r="AQ49" i="263"/>
  <c r="AR48" i="263" s="1"/>
  <c r="AO49" i="263"/>
  <c r="AR46" i="263" s="1"/>
  <c r="AQ38" i="262"/>
  <c r="AR37" i="262" s="1"/>
  <c r="AN16" i="262"/>
  <c r="AR12" i="262" s="1"/>
  <c r="AQ93" i="261"/>
  <c r="AR92" i="261" s="1"/>
  <c r="AO93" i="261"/>
  <c r="AR90" i="261" s="1"/>
  <c r="AN82" i="261"/>
  <c r="AR78" i="261" s="1"/>
  <c r="AN49" i="262"/>
  <c r="AR45" i="262" s="1"/>
  <c r="AP38" i="262"/>
  <c r="AR36" i="262" s="1"/>
  <c r="AO38" i="262"/>
  <c r="AR35" i="262" s="1"/>
  <c r="AP27" i="262"/>
  <c r="AR25" i="262" s="1"/>
  <c r="AP16" i="262"/>
  <c r="AR14" i="262" s="1"/>
  <c r="AO71" i="261"/>
  <c r="AR68" i="261" s="1"/>
  <c r="AS68" i="261" s="1"/>
  <c r="AN38" i="261"/>
  <c r="AR34" i="261" s="1"/>
  <c r="AN38" i="269"/>
  <c r="AR34" i="269" s="1"/>
  <c r="AS36" i="269" s="1"/>
  <c r="AQ27" i="262"/>
  <c r="AR26" i="262" s="1"/>
  <c r="AQ16" i="262"/>
  <c r="AR15" i="262" s="1"/>
  <c r="AP60" i="261"/>
  <c r="AR58" i="261" s="1"/>
  <c r="AN60" i="261"/>
  <c r="AR56" i="261" s="1"/>
  <c r="AN93" i="261"/>
  <c r="AR89" i="261" s="1"/>
  <c r="AQ82" i="261"/>
  <c r="AR81" i="261" s="1"/>
  <c r="AQ27" i="261"/>
  <c r="AR26" i="261" s="1"/>
  <c r="AS26" i="261" s="1"/>
  <c r="AQ16" i="261"/>
  <c r="AR15" i="261" s="1"/>
  <c r="AS15" i="261" s="1"/>
  <c r="AN93" i="260"/>
  <c r="AR89" i="260" s="1"/>
  <c r="AN82" i="260"/>
  <c r="AR78" i="260" s="1"/>
  <c r="AO93" i="266"/>
  <c r="AR90" i="266" s="1"/>
  <c r="AS90" i="266" s="1"/>
  <c r="AO71" i="269"/>
  <c r="AR68" i="269" s="1"/>
  <c r="AQ49" i="268"/>
  <c r="AR48" i="268" s="1"/>
  <c r="AO49" i="268"/>
  <c r="AR46" i="268" s="1"/>
  <c r="AP93" i="267"/>
  <c r="AR91" i="267" s="1"/>
  <c r="AS91" i="267" s="1"/>
  <c r="AO82" i="267"/>
  <c r="AR79" i="267" s="1"/>
  <c r="AQ71" i="267"/>
  <c r="AR70" i="267" s="1"/>
  <c r="AQ60" i="267"/>
  <c r="AR59" i="267" s="1"/>
  <c r="AO60" i="267"/>
  <c r="AR57" i="267" s="1"/>
  <c r="AS57" i="267" s="1"/>
  <c r="AP49" i="267"/>
  <c r="AR47" i="267" s="1"/>
  <c r="AQ27" i="267"/>
  <c r="AR26" i="267" s="1"/>
  <c r="AQ16" i="267"/>
  <c r="AR15" i="267" s="1"/>
  <c r="AO16" i="266"/>
  <c r="AR13" i="266" s="1"/>
  <c r="AS13" i="266" s="1"/>
  <c r="AN38" i="266"/>
  <c r="AR34" i="266" s="1"/>
  <c r="AS36" i="266" s="1"/>
  <c r="AP71" i="265"/>
  <c r="AR69" i="265" s="1"/>
  <c r="AP60" i="265"/>
  <c r="AR58" i="265" s="1"/>
  <c r="AN60" i="265"/>
  <c r="AR56" i="265" s="1"/>
  <c r="AN38" i="264"/>
  <c r="AR34" i="264" s="1"/>
  <c r="AS35" i="264" s="1"/>
  <c r="AP71" i="263"/>
  <c r="AR69" i="263" s="1"/>
  <c r="AS69" i="263" s="1"/>
  <c r="AO71" i="265"/>
  <c r="AR68" i="265" s="1"/>
  <c r="AP93" i="264"/>
  <c r="AR91" i="264" s="1"/>
  <c r="AS91" i="264" s="1"/>
  <c r="AO82" i="264"/>
  <c r="AR79" i="264" s="1"/>
  <c r="AQ71" i="264"/>
  <c r="AR70" i="264" s="1"/>
  <c r="AS70" i="264" s="1"/>
  <c r="AQ60" i="264"/>
  <c r="AR59" i="264" s="1"/>
  <c r="AO60" i="264"/>
  <c r="AR57" i="264" s="1"/>
  <c r="AS57" i="264" s="1"/>
  <c r="AP49" i="264"/>
  <c r="AR47" i="264" s="1"/>
  <c r="AS47" i="264" s="1"/>
  <c r="BP97" i="258"/>
  <c r="BX86" i="258" s="1"/>
  <c r="BP97" i="259"/>
  <c r="BX86" i="259" s="1"/>
  <c r="AQ91" i="259"/>
  <c r="AQ90" i="259"/>
  <c r="AH92" i="259"/>
  <c r="AQ89" i="259"/>
  <c r="AO92" i="259"/>
  <c r="AO91" i="259"/>
  <c r="AH90" i="259"/>
  <c r="AO89" i="259"/>
  <c r="AG17" i="258"/>
  <c r="AN15" i="258"/>
  <c r="AN14" i="258"/>
  <c r="AN13" i="258"/>
  <c r="AH12" i="258"/>
  <c r="AP13" i="258"/>
  <c r="AP12" i="258"/>
  <c r="AP15" i="258"/>
  <c r="AH14" i="258"/>
  <c r="AO15" i="258"/>
  <c r="AO14" i="258"/>
  <c r="AH13" i="258"/>
  <c r="AO12" i="258"/>
  <c r="AH15" i="258"/>
  <c r="AQ14" i="258"/>
  <c r="AQ13" i="258"/>
  <c r="AQ12" i="258"/>
  <c r="AP26" i="258"/>
  <c r="AH25" i="258"/>
  <c r="AP24" i="258"/>
  <c r="AP23" i="258"/>
  <c r="AH26" i="258"/>
  <c r="AQ24" i="258"/>
  <c r="AQ23" i="258"/>
  <c r="AQ25" i="258"/>
  <c r="AQ58" i="258"/>
  <c r="AQ56" i="258"/>
  <c r="AH59" i="258"/>
  <c r="AQ57" i="258"/>
  <c r="AG72" i="258"/>
  <c r="AN70" i="258"/>
  <c r="AN69" i="258"/>
  <c r="AN68" i="258"/>
  <c r="AH67" i="258"/>
  <c r="AO48" i="259"/>
  <c r="AO45" i="259"/>
  <c r="AO47" i="259"/>
  <c r="AH46" i="259"/>
  <c r="AQ47" i="259"/>
  <c r="AQ45" i="259"/>
  <c r="AH48" i="259"/>
  <c r="AQ46" i="259"/>
  <c r="AN91" i="259"/>
  <c r="AG94" i="259"/>
  <c r="AN92" i="259"/>
  <c r="AN90" i="259"/>
  <c r="AH89" i="259"/>
  <c r="AG28" i="258"/>
  <c r="AN26" i="258"/>
  <c r="AN24" i="258"/>
  <c r="AH23" i="258"/>
  <c r="AN25" i="258"/>
  <c r="AO26" i="258"/>
  <c r="AO25" i="258"/>
  <c r="AH24" i="258"/>
  <c r="AO23" i="258"/>
  <c r="AP70" i="258"/>
  <c r="AH69" i="258"/>
  <c r="AP67" i="258"/>
  <c r="AP68" i="258"/>
  <c r="AQ69" i="258"/>
  <c r="AQ68" i="258"/>
  <c r="AH70" i="258"/>
  <c r="AQ67" i="258"/>
  <c r="AH35" i="259"/>
  <c r="AO34" i="259"/>
  <c r="AO37" i="259"/>
  <c r="AO36" i="259"/>
  <c r="AH37" i="259"/>
  <c r="AQ36" i="259"/>
  <c r="AQ35" i="259"/>
  <c r="AQ34" i="259"/>
  <c r="AG61" i="259"/>
  <c r="AN59" i="259"/>
  <c r="AN57" i="259"/>
  <c r="AN58" i="259"/>
  <c r="AH56" i="259"/>
  <c r="AO58" i="259"/>
  <c r="AH57" i="259"/>
  <c r="AO59" i="259"/>
  <c r="AO56" i="259"/>
  <c r="AH70" i="259"/>
  <c r="AQ67" i="259"/>
  <c r="AQ69" i="259"/>
  <c r="AQ68" i="259"/>
  <c r="AH81" i="259"/>
  <c r="AQ80" i="259"/>
  <c r="AQ79" i="259"/>
  <c r="AQ78" i="259"/>
  <c r="AH91" i="259"/>
  <c r="AP90" i="259"/>
  <c r="AP89" i="259"/>
  <c r="AP92" i="259"/>
  <c r="AO47" i="258"/>
  <c r="AH46" i="258"/>
  <c r="AO48" i="258"/>
  <c r="AO45" i="258"/>
  <c r="AO49" i="258" s="1"/>
  <c r="AR46" i="258" s="1"/>
  <c r="AH48" i="258"/>
  <c r="AQ46" i="258"/>
  <c r="AQ47" i="258"/>
  <c r="AQ45" i="258"/>
  <c r="AQ49" i="258" s="1"/>
  <c r="AR48" i="258" s="1"/>
  <c r="AN58" i="258"/>
  <c r="AH56" i="258"/>
  <c r="AG61" i="258"/>
  <c r="AN59" i="258"/>
  <c r="AN57" i="258"/>
  <c r="AH58" i="258"/>
  <c r="AP57" i="258"/>
  <c r="AP59" i="258"/>
  <c r="AP56" i="258"/>
  <c r="AO70" i="258"/>
  <c r="AH68" i="258"/>
  <c r="AO69" i="258"/>
  <c r="AO67" i="258"/>
  <c r="AH81" i="258"/>
  <c r="AQ78" i="258"/>
  <c r="AQ80" i="258"/>
  <c r="AQ79" i="258"/>
  <c r="AO91" i="258"/>
  <c r="AH90" i="258"/>
  <c r="AO89" i="258"/>
  <c r="AO92" i="258"/>
  <c r="AH92" i="258"/>
  <c r="AQ90" i="258"/>
  <c r="AQ89" i="258"/>
  <c r="AQ93" i="258" s="1"/>
  <c r="AR92" i="258" s="1"/>
  <c r="AQ91" i="258"/>
  <c r="AH13" i="259"/>
  <c r="AO12" i="259"/>
  <c r="AO15" i="259"/>
  <c r="AO14" i="259"/>
  <c r="AH15" i="259"/>
  <c r="AQ14" i="259"/>
  <c r="AQ13" i="259"/>
  <c r="AQ12" i="259"/>
  <c r="AH26" i="259"/>
  <c r="AQ25" i="259"/>
  <c r="AQ24" i="259"/>
  <c r="AQ23" i="259"/>
  <c r="AN81" i="258"/>
  <c r="AH78" i="258"/>
  <c r="AG83" i="258"/>
  <c r="AN80" i="258"/>
  <c r="AN79" i="258"/>
  <c r="AN82" i="258" s="1"/>
  <c r="AR78" i="258" s="1"/>
  <c r="AG94" i="258"/>
  <c r="AN92" i="258"/>
  <c r="AN90" i="258"/>
  <c r="AH89" i="258"/>
  <c r="AN91" i="258"/>
  <c r="AN15" i="259"/>
  <c r="AN14" i="259"/>
  <c r="AN13" i="259"/>
  <c r="AH12" i="259"/>
  <c r="AG17" i="259"/>
  <c r="AP15" i="259"/>
  <c r="AH14" i="259"/>
  <c r="AP13" i="259"/>
  <c r="AP12" i="259"/>
  <c r="AP16" i="259" s="1"/>
  <c r="AR14" i="259" s="1"/>
  <c r="AP26" i="259"/>
  <c r="AH25" i="259"/>
  <c r="AP24" i="259"/>
  <c r="AP23" i="259"/>
  <c r="AP27" i="259" s="1"/>
  <c r="AR25" i="259" s="1"/>
  <c r="AN37" i="259"/>
  <c r="AN36" i="259"/>
  <c r="AN35" i="259"/>
  <c r="AH34" i="259"/>
  <c r="AG39" i="259"/>
  <c r="AP37" i="259"/>
  <c r="AH36" i="259"/>
  <c r="AP35" i="259"/>
  <c r="AP34" i="259"/>
  <c r="AG50" i="259"/>
  <c r="AN47" i="259"/>
  <c r="AH45" i="259"/>
  <c r="AN48" i="259"/>
  <c r="AN46" i="259"/>
  <c r="AN49" i="259" s="1"/>
  <c r="AR45" i="259" s="1"/>
  <c r="AH47" i="259"/>
  <c r="AP46" i="259"/>
  <c r="AP48" i="259"/>
  <c r="AP45" i="259"/>
  <c r="AH59" i="259"/>
  <c r="AQ57" i="259"/>
  <c r="AQ58" i="259"/>
  <c r="AQ56" i="259"/>
  <c r="AN70" i="259"/>
  <c r="AH67" i="259"/>
  <c r="AG72" i="259"/>
  <c r="AN69" i="259"/>
  <c r="AN68" i="259"/>
  <c r="AO37" i="258"/>
  <c r="AO36" i="258"/>
  <c r="AH35" i="258"/>
  <c r="AO34" i="258"/>
  <c r="AH37" i="258"/>
  <c r="AQ36" i="258"/>
  <c r="AQ35" i="258"/>
  <c r="AQ34" i="258"/>
  <c r="AO59" i="258"/>
  <c r="AO56" i="258"/>
  <c r="AO58" i="258"/>
  <c r="AH57" i="258"/>
  <c r="AG39" i="258"/>
  <c r="AN37" i="258"/>
  <c r="AN36" i="258"/>
  <c r="AN35" i="258"/>
  <c r="AH34" i="258"/>
  <c r="AP35" i="258"/>
  <c r="AP34" i="258"/>
  <c r="AP38" i="258" s="1"/>
  <c r="AR36" i="258" s="1"/>
  <c r="AP37" i="258"/>
  <c r="AH36" i="258"/>
  <c r="AN48" i="258"/>
  <c r="AN46" i="258"/>
  <c r="AG50" i="258"/>
  <c r="AN47" i="258"/>
  <c r="AH45" i="258"/>
  <c r="AP48" i="258"/>
  <c r="AP45" i="258"/>
  <c r="AH47" i="258"/>
  <c r="AP46" i="258"/>
  <c r="AO80" i="258"/>
  <c r="AO78" i="258"/>
  <c r="AO81" i="258"/>
  <c r="AH79" i="258"/>
  <c r="AO26" i="259"/>
  <c r="AO25" i="259"/>
  <c r="AH24" i="259"/>
  <c r="AO23" i="259"/>
  <c r="AP81" i="258"/>
  <c r="AP79" i="258"/>
  <c r="AH80" i="258"/>
  <c r="AP78" i="258"/>
  <c r="AP92" i="258"/>
  <c r="AH91" i="258"/>
  <c r="AP90" i="258"/>
  <c r="AP89" i="258"/>
  <c r="AG28" i="259"/>
  <c r="AN26" i="259"/>
  <c r="AN25" i="259"/>
  <c r="AN24" i="259"/>
  <c r="AH23" i="259"/>
  <c r="AP70" i="259"/>
  <c r="AP68" i="259"/>
  <c r="AH69" i="259"/>
  <c r="AP67" i="259"/>
  <c r="AP59" i="259"/>
  <c r="AP56" i="259"/>
  <c r="AH58" i="259"/>
  <c r="AP57" i="259"/>
  <c r="AO69" i="259"/>
  <c r="AO67" i="259"/>
  <c r="AO71" i="259" s="1"/>
  <c r="AR68" i="259" s="1"/>
  <c r="AO70" i="259"/>
  <c r="AH68" i="259"/>
  <c r="AG83" i="259"/>
  <c r="AN81" i="259"/>
  <c r="AN80" i="259"/>
  <c r="AN79" i="259"/>
  <c r="AH78" i="259"/>
  <c r="AO80" i="259"/>
  <c r="AO81" i="259"/>
  <c r="AH79" i="259"/>
  <c r="AO78" i="259"/>
  <c r="AP81" i="259"/>
  <c r="AP79" i="259"/>
  <c r="AH80" i="259"/>
  <c r="AP78" i="259"/>
  <c r="AO15" i="254"/>
  <c r="AO14" i="254"/>
  <c r="AH13" i="254"/>
  <c r="AO12" i="254"/>
  <c r="AH15" i="254"/>
  <c r="AQ14" i="254"/>
  <c r="AQ13" i="254"/>
  <c r="AQ12" i="254"/>
  <c r="AQ24" i="254"/>
  <c r="AQ23" i="254"/>
  <c r="AH26" i="254"/>
  <c r="AQ25" i="254"/>
  <c r="AO37" i="254"/>
  <c r="AO36" i="254"/>
  <c r="AH35" i="254"/>
  <c r="AO34" i="254"/>
  <c r="AH37" i="254"/>
  <c r="AQ36" i="254"/>
  <c r="AQ35" i="254"/>
  <c r="AQ34" i="254"/>
  <c r="AO59" i="254"/>
  <c r="AO56" i="254"/>
  <c r="AO58" i="254"/>
  <c r="AH57" i="254"/>
  <c r="AO80" i="254"/>
  <c r="AO78" i="254"/>
  <c r="AO81" i="254"/>
  <c r="AH79" i="254"/>
  <c r="AG17" i="254"/>
  <c r="AN15" i="254"/>
  <c r="AN14" i="254"/>
  <c r="AN13" i="254"/>
  <c r="AH12" i="254"/>
  <c r="AP13" i="254"/>
  <c r="AP12" i="254"/>
  <c r="AP15" i="254"/>
  <c r="AH14" i="254"/>
  <c r="AP26" i="254"/>
  <c r="AH25" i="254"/>
  <c r="AP24" i="254"/>
  <c r="AP23" i="254"/>
  <c r="AG39" i="254"/>
  <c r="AN37" i="254"/>
  <c r="AN36" i="254"/>
  <c r="AN35" i="254"/>
  <c r="AH34" i="254"/>
  <c r="AP35" i="254"/>
  <c r="AP34" i="254"/>
  <c r="AP37" i="254"/>
  <c r="AH36" i="254"/>
  <c r="AN48" i="254"/>
  <c r="AN46" i="254"/>
  <c r="AG50" i="254"/>
  <c r="AN47" i="254"/>
  <c r="AH45" i="254"/>
  <c r="AP48" i="254"/>
  <c r="AP45" i="254"/>
  <c r="AH47" i="254"/>
  <c r="AP46" i="254"/>
  <c r="AP81" i="254"/>
  <c r="AP79" i="254"/>
  <c r="AH80" i="254"/>
  <c r="AP78" i="254"/>
  <c r="AP92" i="254"/>
  <c r="AH91" i="254"/>
  <c r="AP90" i="254"/>
  <c r="AP89" i="254"/>
  <c r="AP70" i="255"/>
  <c r="AP68" i="255"/>
  <c r="AH69" i="255"/>
  <c r="AP67" i="255"/>
  <c r="AG28" i="255"/>
  <c r="AN26" i="255"/>
  <c r="AN25" i="255"/>
  <c r="AN24" i="255"/>
  <c r="AH23" i="255"/>
  <c r="AG61" i="255"/>
  <c r="AN59" i="255"/>
  <c r="AN57" i="255"/>
  <c r="AN58" i="255"/>
  <c r="AH56" i="255"/>
  <c r="AP59" i="255"/>
  <c r="AP56" i="255"/>
  <c r="AH58" i="255"/>
  <c r="AP57" i="255"/>
  <c r="AO69" i="255"/>
  <c r="AO67" i="255"/>
  <c r="AO70" i="255"/>
  <c r="AH68" i="255"/>
  <c r="AG83" i="255"/>
  <c r="AN80" i="255"/>
  <c r="AN79" i="255"/>
  <c r="AN81" i="255"/>
  <c r="AH78" i="255"/>
  <c r="AN91" i="255"/>
  <c r="AG94" i="255"/>
  <c r="AN92" i="255"/>
  <c r="AN90" i="255"/>
  <c r="AH89" i="255"/>
  <c r="AG17" i="256"/>
  <c r="AN15" i="256"/>
  <c r="AN14" i="256"/>
  <c r="AN13" i="256"/>
  <c r="AH12" i="256"/>
  <c r="AP15" i="256"/>
  <c r="AP13" i="256"/>
  <c r="AP12" i="256"/>
  <c r="AH14" i="256"/>
  <c r="AQ58" i="256"/>
  <c r="AQ56" i="256"/>
  <c r="AH59" i="256"/>
  <c r="AQ57" i="256"/>
  <c r="AQ80" i="256"/>
  <c r="AQ79" i="256"/>
  <c r="AH81" i="256"/>
  <c r="AQ78" i="256"/>
  <c r="AO92" i="256"/>
  <c r="AO91" i="256"/>
  <c r="AH90" i="256"/>
  <c r="AO89" i="256"/>
  <c r="AQ91" i="256"/>
  <c r="AH92" i="256"/>
  <c r="AQ90" i="256"/>
  <c r="AQ89" i="256"/>
  <c r="AO15" i="257"/>
  <c r="AO14" i="257"/>
  <c r="AH13" i="257"/>
  <c r="AO12" i="257"/>
  <c r="AH15" i="257"/>
  <c r="AQ14" i="257"/>
  <c r="AQ13" i="257"/>
  <c r="AQ12" i="257"/>
  <c r="AO69" i="256"/>
  <c r="AO67" i="256"/>
  <c r="AO70" i="256"/>
  <c r="AH68" i="256"/>
  <c r="AO37" i="257"/>
  <c r="AO36" i="257"/>
  <c r="AH35" i="257"/>
  <c r="AO34" i="257"/>
  <c r="AH37" i="257"/>
  <c r="AQ36" i="257"/>
  <c r="AQ35" i="257"/>
  <c r="AQ34" i="257"/>
  <c r="AG39" i="257"/>
  <c r="AN37" i="257"/>
  <c r="AN36" i="257"/>
  <c r="AN35" i="257"/>
  <c r="AH34" i="257"/>
  <c r="AP35" i="257"/>
  <c r="AP34" i="257"/>
  <c r="AP37" i="257"/>
  <c r="AH36" i="257"/>
  <c r="AG50" i="257"/>
  <c r="AN48" i="257"/>
  <c r="AN46" i="257"/>
  <c r="AN47" i="257"/>
  <c r="AH45" i="257"/>
  <c r="AP48" i="257"/>
  <c r="AP45" i="257"/>
  <c r="AH47" i="257"/>
  <c r="AP46" i="257"/>
  <c r="AO59" i="257"/>
  <c r="AO56" i="257"/>
  <c r="AO58" i="257"/>
  <c r="AH57" i="257"/>
  <c r="AG83" i="257"/>
  <c r="AN80" i="257"/>
  <c r="AN79" i="257"/>
  <c r="AN81" i="257"/>
  <c r="AH78" i="257"/>
  <c r="AN91" i="257"/>
  <c r="AG94" i="257"/>
  <c r="AN92" i="257"/>
  <c r="AN90" i="257"/>
  <c r="AH89" i="257"/>
  <c r="AO26" i="254"/>
  <c r="AO25" i="254"/>
  <c r="AH24" i="254"/>
  <c r="AO23" i="254"/>
  <c r="AO47" i="254"/>
  <c r="AH46" i="254"/>
  <c r="AO48" i="254"/>
  <c r="AO45" i="254"/>
  <c r="AH48" i="254"/>
  <c r="AQ46" i="254"/>
  <c r="AQ47" i="254"/>
  <c r="AQ45" i="254"/>
  <c r="AH81" i="254"/>
  <c r="AQ78" i="254"/>
  <c r="AQ80" i="254"/>
  <c r="AQ79" i="254"/>
  <c r="AO91" i="254"/>
  <c r="AH90" i="254"/>
  <c r="AO89" i="254"/>
  <c r="AO92" i="254"/>
  <c r="AH92" i="254"/>
  <c r="AQ90" i="254"/>
  <c r="AQ89" i="254"/>
  <c r="AQ91" i="254"/>
  <c r="AN24" i="254"/>
  <c r="AH23" i="254"/>
  <c r="AG28" i="254"/>
  <c r="AN26" i="254"/>
  <c r="AN25" i="254"/>
  <c r="AN58" i="254"/>
  <c r="AH56" i="254"/>
  <c r="AG61" i="254"/>
  <c r="AN59" i="254"/>
  <c r="AN57" i="254"/>
  <c r="AH58" i="254"/>
  <c r="AP57" i="254"/>
  <c r="AP59" i="254"/>
  <c r="AP56" i="254"/>
  <c r="AO70" i="254"/>
  <c r="AH68" i="254"/>
  <c r="AO69" i="254"/>
  <c r="AO67" i="254"/>
  <c r="AN81" i="254"/>
  <c r="AH78" i="254"/>
  <c r="AG83" i="254"/>
  <c r="AN80" i="254"/>
  <c r="AN79" i="254"/>
  <c r="AG94" i="254"/>
  <c r="AN92" i="254"/>
  <c r="AN90" i="254"/>
  <c r="AH89" i="254"/>
  <c r="AN91" i="254"/>
  <c r="AH59" i="255"/>
  <c r="AQ57" i="255"/>
  <c r="AQ58" i="255"/>
  <c r="AQ56" i="255"/>
  <c r="AN70" i="255"/>
  <c r="AH67" i="255"/>
  <c r="AG72" i="255"/>
  <c r="AN69" i="255"/>
  <c r="AN68" i="255"/>
  <c r="AH15" i="256"/>
  <c r="AQ14" i="256"/>
  <c r="AQ13" i="256"/>
  <c r="AQ12" i="256"/>
  <c r="AP15" i="255"/>
  <c r="AH14" i="255"/>
  <c r="AP13" i="255"/>
  <c r="AP12" i="255"/>
  <c r="AP26" i="255"/>
  <c r="AH25" i="255"/>
  <c r="AP24" i="255"/>
  <c r="AP23" i="255"/>
  <c r="AN37" i="255"/>
  <c r="AN36" i="255"/>
  <c r="AN35" i="255"/>
  <c r="AH34" i="255"/>
  <c r="AG39" i="255"/>
  <c r="AP37" i="255"/>
  <c r="AH36" i="255"/>
  <c r="AP35" i="255"/>
  <c r="AP34" i="255"/>
  <c r="AG50" i="255"/>
  <c r="AN47" i="255"/>
  <c r="AH45" i="255"/>
  <c r="AN48" i="255"/>
  <c r="AN46" i="255"/>
  <c r="AH47" i="255"/>
  <c r="AP46" i="255"/>
  <c r="AP48" i="255"/>
  <c r="AP45" i="255"/>
  <c r="AH80" i="255"/>
  <c r="AP78" i="255"/>
  <c r="AP81" i="255"/>
  <c r="AP79" i="255"/>
  <c r="AH91" i="255"/>
  <c r="AP90" i="255"/>
  <c r="AP89" i="255"/>
  <c r="AP92" i="255"/>
  <c r="AN70" i="256"/>
  <c r="AH67" i="256"/>
  <c r="AG72" i="256"/>
  <c r="AN69" i="256"/>
  <c r="AN68" i="256"/>
  <c r="AO81" i="256"/>
  <c r="AH79" i="256"/>
  <c r="AO80" i="256"/>
  <c r="AO78" i="256"/>
  <c r="AO26" i="257"/>
  <c r="AO25" i="257"/>
  <c r="AH24" i="257"/>
  <c r="AO23" i="257"/>
  <c r="AH70" i="256"/>
  <c r="AQ67" i="256"/>
  <c r="AQ69" i="256"/>
  <c r="AQ68" i="256"/>
  <c r="AP26" i="257"/>
  <c r="AH25" i="257"/>
  <c r="AP24" i="257"/>
  <c r="AP23" i="257"/>
  <c r="AO47" i="257"/>
  <c r="AH46" i="257"/>
  <c r="AO48" i="257"/>
  <c r="AO45" i="257"/>
  <c r="AH48" i="257"/>
  <c r="AQ46" i="257"/>
  <c r="AQ47" i="257"/>
  <c r="AQ45" i="257"/>
  <c r="AN58" i="257"/>
  <c r="AH56" i="257"/>
  <c r="AG61" i="257"/>
  <c r="AN59" i="257"/>
  <c r="AN57" i="257"/>
  <c r="AH58" i="257"/>
  <c r="AP57" i="257"/>
  <c r="AP59" i="257"/>
  <c r="AP56" i="257"/>
  <c r="AO70" i="257"/>
  <c r="AH68" i="257"/>
  <c r="AO69" i="257"/>
  <c r="AO67" i="257"/>
  <c r="AQ69" i="257"/>
  <c r="AQ68" i="257"/>
  <c r="AH70" i="257"/>
  <c r="AQ67" i="257"/>
  <c r="AH80" i="257"/>
  <c r="AP78" i="257"/>
  <c r="AP81" i="257"/>
  <c r="AP79" i="257"/>
  <c r="AH91" i="257"/>
  <c r="AP90" i="257"/>
  <c r="AP89" i="257"/>
  <c r="AP92" i="257"/>
  <c r="AH69" i="254"/>
  <c r="AP67" i="254"/>
  <c r="AP70" i="254"/>
  <c r="AP68" i="254"/>
  <c r="AH13" i="255"/>
  <c r="AO12" i="255"/>
  <c r="AO15" i="255"/>
  <c r="AO14" i="255"/>
  <c r="AH15" i="255"/>
  <c r="AQ14" i="255"/>
  <c r="AQ13" i="255"/>
  <c r="AQ12" i="255"/>
  <c r="AH26" i="255"/>
  <c r="AQ25" i="255"/>
  <c r="AQ24" i="255"/>
  <c r="AQ23" i="255"/>
  <c r="AH35" i="255"/>
  <c r="AO34" i="255"/>
  <c r="AO37" i="255"/>
  <c r="AO36" i="255"/>
  <c r="AH37" i="255"/>
  <c r="AQ36" i="255"/>
  <c r="AQ35" i="255"/>
  <c r="AQ34" i="255"/>
  <c r="AO58" i="255"/>
  <c r="AH57" i="255"/>
  <c r="AO59" i="255"/>
  <c r="AO56" i="255"/>
  <c r="AO81" i="255"/>
  <c r="AH79" i="255"/>
  <c r="AO80" i="255"/>
  <c r="AO78" i="255"/>
  <c r="AN15" i="255"/>
  <c r="AN14" i="255"/>
  <c r="AN13" i="255"/>
  <c r="AH12" i="255"/>
  <c r="AG17" i="255"/>
  <c r="AH70" i="255"/>
  <c r="AQ67" i="255"/>
  <c r="AQ69" i="255"/>
  <c r="AQ68" i="255"/>
  <c r="AO26" i="256"/>
  <c r="AO25" i="256"/>
  <c r="AH24" i="256"/>
  <c r="AO23" i="256"/>
  <c r="AO47" i="256"/>
  <c r="AH46" i="256"/>
  <c r="AO48" i="256"/>
  <c r="AO45" i="256"/>
  <c r="AH48" i="256"/>
  <c r="AQ46" i="256"/>
  <c r="AQ47" i="256"/>
  <c r="AQ45" i="256"/>
  <c r="AN24" i="256"/>
  <c r="AH23" i="256"/>
  <c r="AG28" i="256"/>
  <c r="AN26" i="256"/>
  <c r="AN25" i="256"/>
  <c r="AN58" i="256"/>
  <c r="AH56" i="256"/>
  <c r="AG61" i="256"/>
  <c r="AN59" i="256"/>
  <c r="AN57" i="256"/>
  <c r="AH58" i="256"/>
  <c r="AP57" i="256"/>
  <c r="AP59" i="256"/>
  <c r="AP56" i="256"/>
  <c r="AH80" i="256"/>
  <c r="AP78" i="256"/>
  <c r="AP81" i="256"/>
  <c r="AP79" i="256"/>
  <c r="AH91" i="256"/>
  <c r="AP90" i="256"/>
  <c r="AP89" i="256"/>
  <c r="AP92" i="256"/>
  <c r="AG28" i="257"/>
  <c r="AN26" i="257"/>
  <c r="AN25" i="257"/>
  <c r="AN24" i="257"/>
  <c r="AH23" i="257"/>
  <c r="AH69" i="257"/>
  <c r="AP67" i="257"/>
  <c r="AP70" i="257"/>
  <c r="AP68" i="257"/>
  <c r="AO81" i="257"/>
  <c r="AH79" i="257"/>
  <c r="AO80" i="257"/>
  <c r="AO78" i="257"/>
  <c r="AQ58" i="254"/>
  <c r="AQ56" i="254"/>
  <c r="AH59" i="254"/>
  <c r="AQ57" i="254"/>
  <c r="AG72" i="254"/>
  <c r="AN69" i="254"/>
  <c r="AN68" i="254"/>
  <c r="AN70" i="254"/>
  <c r="AH67" i="254"/>
  <c r="AQ69" i="254"/>
  <c r="AQ68" i="254"/>
  <c r="AH70" i="254"/>
  <c r="AQ67" i="254"/>
  <c r="AO26" i="255"/>
  <c r="AO25" i="255"/>
  <c r="AH24" i="255"/>
  <c r="AO23" i="255"/>
  <c r="AO48" i="255"/>
  <c r="AO45" i="255"/>
  <c r="AO47" i="255"/>
  <c r="AH46" i="255"/>
  <c r="AQ47" i="255"/>
  <c r="AQ45" i="255"/>
  <c r="AH48" i="255"/>
  <c r="AQ46" i="255"/>
  <c r="AQ80" i="255"/>
  <c r="AQ79" i="255"/>
  <c r="AH81" i="255"/>
  <c r="AQ78" i="255"/>
  <c r="AO92" i="255"/>
  <c r="AO91" i="255"/>
  <c r="AH90" i="255"/>
  <c r="AO89" i="255"/>
  <c r="AQ91" i="255"/>
  <c r="AH92" i="255"/>
  <c r="AQ90" i="255"/>
  <c r="AQ89" i="255"/>
  <c r="AO15" i="256"/>
  <c r="AO14" i="256"/>
  <c r="AH13" i="256"/>
  <c r="AO12" i="256"/>
  <c r="AQ24" i="256"/>
  <c r="AQ23" i="256"/>
  <c r="AH26" i="256"/>
  <c r="AQ25" i="256"/>
  <c r="AO37" i="256"/>
  <c r="AO36" i="256"/>
  <c r="AH35" i="256"/>
  <c r="AO34" i="256"/>
  <c r="AH37" i="256"/>
  <c r="AQ36" i="256"/>
  <c r="AQ35" i="256"/>
  <c r="AQ34" i="256"/>
  <c r="AO59" i="256"/>
  <c r="AO56" i="256"/>
  <c r="AO58" i="256"/>
  <c r="AH57" i="256"/>
  <c r="AP26" i="256"/>
  <c r="AH25" i="256"/>
  <c r="AP24" i="256"/>
  <c r="AP23" i="256"/>
  <c r="AG39" i="256"/>
  <c r="AN37" i="256"/>
  <c r="AN36" i="256"/>
  <c r="AN35" i="256"/>
  <c r="AH34" i="256"/>
  <c r="AP35" i="256"/>
  <c r="AP34" i="256"/>
  <c r="AP37" i="256"/>
  <c r="AH36" i="256"/>
  <c r="AN48" i="256"/>
  <c r="AN46" i="256"/>
  <c r="AG50" i="256"/>
  <c r="AN47" i="256"/>
  <c r="AH45" i="256"/>
  <c r="AP48" i="256"/>
  <c r="AP45" i="256"/>
  <c r="AH47" i="256"/>
  <c r="AP46" i="256"/>
  <c r="AP70" i="256"/>
  <c r="AP68" i="256"/>
  <c r="AH69" i="256"/>
  <c r="AP67" i="256"/>
  <c r="AG83" i="256"/>
  <c r="AN80" i="256"/>
  <c r="AN79" i="256"/>
  <c r="AN81" i="256"/>
  <c r="AH78" i="256"/>
  <c r="AN91" i="256"/>
  <c r="AG94" i="256"/>
  <c r="AN92" i="256"/>
  <c r="AN90" i="256"/>
  <c r="AH89" i="256"/>
  <c r="AG17" i="257"/>
  <c r="AN15" i="257"/>
  <c r="AN14" i="257"/>
  <c r="AN13" i="257"/>
  <c r="AH12" i="257"/>
  <c r="AP13" i="257"/>
  <c r="AP12" i="257"/>
  <c r="AP15" i="257"/>
  <c r="AH14" i="257"/>
  <c r="AH26" i="257"/>
  <c r="AQ25" i="257"/>
  <c r="AQ24" i="257"/>
  <c r="AQ23" i="257"/>
  <c r="AQ58" i="257"/>
  <c r="AQ56" i="257"/>
  <c r="AH59" i="257"/>
  <c r="AQ57" i="257"/>
  <c r="AG72" i="257"/>
  <c r="AN69" i="257"/>
  <c r="AN68" i="257"/>
  <c r="AN70" i="257"/>
  <c r="AH67" i="257"/>
  <c r="AQ80" i="257"/>
  <c r="AQ79" i="257"/>
  <c r="AH81" i="257"/>
  <c r="AQ78" i="257"/>
  <c r="AO92" i="257"/>
  <c r="AO91" i="257"/>
  <c r="AH90" i="257"/>
  <c r="AO89" i="257"/>
  <c r="AQ91" i="257"/>
  <c r="AH92" i="257"/>
  <c r="AQ90" i="257"/>
  <c r="AQ89" i="257"/>
  <c r="AG17" i="252"/>
  <c r="AN15" i="252"/>
  <c r="AN14" i="252"/>
  <c r="AN13" i="252"/>
  <c r="AH12" i="252"/>
  <c r="AP13" i="252"/>
  <c r="AP12" i="252"/>
  <c r="AP15" i="252"/>
  <c r="AH14" i="252"/>
  <c r="AO15" i="252"/>
  <c r="AO14" i="252"/>
  <c r="AH13" i="252"/>
  <c r="AO12" i="252"/>
  <c r="AH15" i="252"/>
  <c r="AQ14" i="252"/>
  <c r="AQ13" i="252"/>
  <c r="AQ12" i="252"/>
  <c r="AP26" i="252"/>
  <c r="AH25" i="252"/>
  <c r="AP24" i="252"/>
  <c r="AP23" i="252"/>
  <c r="AG39" i="252"/>
  <c r="AN37" i="252"/>
  <c r="AN36" i="252"/>
  <c r="AN35" i="252"/>
  <c r="AH34" i="252"/>
  <c r="AP35" i="252"/>
  <c r="AP34" i="252"/>
  <c r="AP37" i="252"/>
  <c r="AH36" i="252"/>
  <c r="AN48" i="252"/>
  <c r="AN46" i="252"/>
  <c r="AG50" i="252"/>
  <c r="AN47" i="252"/>
  <c r="AH45" i="252"/>
  <c r="AP48" i="252"/>
  <c r="AP45" i="252"/>
  <c r="AH47" i="252"/>
  <c r="AP46" i="252"/>
  <c r="AQ58" i="252"/>
  <c r="AQ56" i="252"/>
  <c r="AH59" i="252"/>
  <c r="AQ57" i="252"/>
  <c r="AQ80" i="252"/>
  <c r="AQ79" i="252"/>
  <c r="AH81" i="252"/>
  <c r="AQ78" i="252"/>
  <c r="AO92" i="252"/>
  <c r="AO91" i="252"/>
  <c r="AH90" i="252"/>
  <c r="AO89" i="252"/>
  <c r="AQ91" i="252"/>
  <c r="AH92" i="252"/>
  <c r="AQ90" i="252"/>
  <c r="AQ89" i="252"/>
  <c r="AO15" i="253"/>
  <c r="AO14" i="253"/>
  <c r="AH13" i="253"/>
  <c r="AO12" i="253"/>
  <c r="AH15" i="253"/>
  <c r="AQ14" i="253"/>
  <c r="AQ13" i="253"/>
  <c r="AQ12" i="253"/>
  <c r="AG83" i="252"/>
  <c r="AN80" i="252"/>
  <c r="AN79" i="252"/>
  <c r="AN81" i="252"/>
  <c r="AH78" i="252"/>
  <c r="AN91" i="252"/>
  <c r="AG94" i="252"/>
  <c r="AN92" i="252"/>
  <c r="AN90" i="252"/>
  <c r="AH89" i="252"/>
  <c r="AG17" i="253"/>
  <c r="AN15" i="253"/>
  <c r="AN14" i="253"/>
  <c r="AN13" i="253"/>
  <c r="AH12" i="253"/>
  <c r="AP13" i="253"/>
  <c r="AP12" i="253"/>
  <c r="AP15" i="253"/>
  <c r="AH14" i="253"/>
  <c r="AP26" i="253"/>
  <c r="AH25" i="253"/>
  <c r="AP24" i="253"/>
  <c r="AP23" i="253"/>
  <c r="AH26" i="253"/>
  <c r="AQ25" i="253"/>
  <c r="AQ24" i="253"/>
  <c r="AQ23" i="253"/>
  <c r="AG39" i="253"/>
  <c r="AN37" i="253"/>
  <c r="AN36" i="253"/>
  <c r="AN35" i="253"/>
  <c r="AH34" i="253"/>
  <c r="AP35" i="253"/>
  <c r="AP34" i="253"/>
  <c r="AP37" i="253"/>
  <c r="AH36" i="253"/>
  <c r="AG50" i="253"/>
  <c r="AN48" i="253"/>
  <c r="AN46" i="253"/>
  <c r="AN47" i="253"/>
  <c r="AH45" i="253"/>
  <c r="AP48" i="253"/>
  <c r="AP45" i="253"/>
  <c r="AH47" i="253"/>
  <c r="AP46" i="253"/>
  <c r="AG61" i="253"/>
  <c r="AN59" i="253"/>
  <c r="AN57" i="253"/>
  <c r="AN58" i="253"/>
  <c r="AH56" i="253"/>
  <c r="AP59" i="253"/>
  <c r="AP56" i="253"/>
  <c r="AH58" i="253"/>
  <c r="AP57" i="253"/>
  <c r="AO69" i="253"/>
  <c r="AO67" i="253"/>
  <c r="AO70" i="253"/>
  <c r="AH68" i="253"/>
  <c r="AQ80" i="253"/>
  <c r="AQ79" i="253"/>
  <c r="AH81" i="253"/>
  <c r="AQ78" i="253"/>
  <c r="AO92" i="253"/>
  <c r="AO91" i="253"/>
  <c r="AH90" i="253"/>
  <c r="AO89" i="253"/>
  <c r="AQ91" i="253"/>
  <c r="AH92" i="253"/>
  <c r="AQ90" i="253"/>
  <c r="AQ89" i="253"/>
  <c r="AN70" i="252"/>
  <c r="AH67" i="252"/>
  <c r="AG72" i="252"/>
  <c r="AN69" i="252"/>
  <c r="AN68" i="252"/>
  <c r="AN24" i="252"/>
  <c r="AH23" i="252"/>
  <c r="AG28" i="252"/>
  <c r="AN26" i="252"/>
  <c r="AN25" i="252"/>
  <c r="AN58" i="252"/>
  <c r="AH56" i="252"/>
  <c r="AG61" i="252"/>
  <c r="AN59" i="252"/>
  <c r="AN57" i="252"/>
  <c r="AH58" i="252"/>
  <c r="AP57" i="252"/>
  <c r="AP59" i="252"/>
  <c r="AP56" i="252"/>
  <c r="AO81" i="252"/>
  <c r="AH79" i="252"/>
  <c r="AO80" i="252"/>
  <c r="AO78" i="252"/>
  <c r="AO26" i="253"/>
  <c r="AO25" i="253"/>
  <c r="AH24" i="253"/>
  <c r="AO23" i="253"/>
  <c r="AH80" i="252"/>
  <c r="AP78" i="252"/>
  <c r="AP81" i="252"/>
  <c r="AP79" i="252"/>
  <c r="AH91" i="252"/>
  <c r="AP90" i="252"/>
  <c r="AP89" i="252"/>
  <c r="AP92" i="252"/>
  <c r="AG28" i="253"/>
  <c r="AN26" i="253"/>
  <c r="AN25" i="253"/>
  <c r="AN24" i="253"/>
  <c r="AH23" i="253"/>
  <c r="AO58" i="253"/>
  <c r="AH57" i="253"/>
  <c r="AO59" i="253"/>
  <c r="AO56" i="253"/>
  <c r="AO81" i="253"/>
  <c r="AH79" i="253"/>
  <c r="AO80" i="253"/>
  <c r="AO78" i="253"/>
  <c r="AO26" i="252"/>
  <c r="AO25" i="252"/>
  <c r="AH24" i="252"/>
  <c r="AO23" i="252"/>
  <c r="AO47" i="252"/>
  <c r="AH46" i="252"/>
  <c r="AO48" i="252"/>
  <c r="AO45" i="252"/>
  <c r="AH48" i="252"/>
  <c r="AQ46" i="252"/>
  <c r="AQ47" i="252"/>
  <c r="AQ45" i="252"/>
  <c r="AH70" i="252"/>
  <c r="AQ67" i="252"/>
  <c r="AQ69" i="252"/>
  <c r="AQ68" i="252"/>
  <c r="AO47" i="253"/>
  <c r="AH46" i="253"/>
  <c r="AO48" i="253"/>
  <c r="AO45" i="253"/>
  <c r="AO49" i="253" s="1"/>
  <c r="AR46" i="253" s="1"/>
  <c r="AH48" i="253"/>
  <c r="AQ46" i="253"/>
  <c r="AQ47" i="253"/>
  <c r="AQ45" i="253"/>
  <c r="AQ49" i="253" s="1"/>
  <c r="AR48" i="253" s="1"/>
  <c r="AH59" i="253"/>
  <c r="AQ57" i="253"/>
  <c r="AQ58" i="253"/>
  <c r="AQ56" i="253"/>
  <c r="AQ60" i="253" s="1"/>
  <c r="AR59" i="253" s="1"/>
  <c r="AG72" i="253"/>
  <c r="AN70" i="253"/>
  <c r="AH67" i="253"/>
  <c r="AN69" i="253"/>
  <c r="AN68" i="253"/>
  <c r="AH70" i="253"/>
  <c r="AQ67" i="253"/>
  <c r="AQ69" i="253"/>
  <c r="AQ68" i="253"/>
  <c r="AH80" i="253"/>
  <c r="AP78" i="253"/>
  <c r="AP81" i="253"/>
  <c r="AP79" i="253"/>
  <c r="AH91" i="253"/>
  <c r="AP90" i="253"/>
  <c r="AP89" i="253"/>
  <c r="AP93" i="253" s="1"/>
  <c r="AR91" i="253" s="1"/>
  <c r="AP92" i="253"/>
  <c r="AQ24" i="252"/>
  <c r="AQ23" i="252"/>
  <c r="AH26" i="252"/>
  <c r="AQ25" i="252"/>
  <c r="AO37" i="252"/>
  <c r="AO36" i="252"/>
  <c r="AH35" i="252"/>
  <c r="AO34" i="252"/>
  <c r="AH37" i="252"/>
  <c r="AQ36" i="252"/>
  <c r="AQ35" i="252"/>
  <c r="AQ34" i="252"/>
  <c r="AO59" i="252"/>
  <c r="AO56" i="252"/>
  <c r="AO58" i="252"/>
  <c r="AH57" i="252"/>
  <c r="AO69" i="252"/>
  <c r="AO67" i="252"/>
  <c r="AO70" i="252"/>
  <c r="AH68" i="252"/>
  <c r="AP70" i="252"/>
  <c r="AP68" i="252"/>
  <c r="AH69" i="252"/>
  <c r="AP67" i="252"/>
  <c r="AO37" i="253"/>
  <c r="AO36" i="253"/>
  <c r="AH35" i="253"/>
  <c r="AO34" i="253"/>
  <c r="AH37" i="253"/>
  <c r="AQ36" i="253"/>
  <c r="AQ35" i="253"/>
  <c r="AQ34" i="253"/>
  <c r="AP70" i="253"/>
  <c r="AP68" i="253"/>
  <c r="AH69" i="253"/>
  <c r="AP67" i="253"/>
  <c r="AG83" i="253"/>
  <c r="AN80" i="253"/>
  <c r="AN79" i="253"/>
  <c r="AN82" i="253" s="1"/>
  <c r="AR78" i="253" s="1"/>
  <c r="AN81" i="253"/>
  <c r="AH78" i="253"/>
  <c r="AN91" i="253"/>
  <c r="AG94" i="253"/>
  <c r="AN92" i="253"/>
  <c r="AN90" i="253"/>
  <c r="AH89" i="253"/>
  <c r="AN47" i="251"/>
  <c r="AN92" i="251"/>
  <c r="AN90" i="251"/>
  <c r="AQ90" i="251"/>
  <c r="AQ89" i="251"/>
  <c r="AO15" i="251"/>
  <c r="AO14" i="251"/>
  <c r="AH13" i="251"/>
  <c r="AO12" i="251"/>
  <c r="AN15" i="251"/>
  <c r="AN14" i="251"/>
  <c r="AN13" i="251"/>
  <c r="AH12" i="251"/>
  <c r="AG17" i="251"/>
  <c r="AH23" i="251"/>
  <c r="AG28" i="251"/>
  <c r="AN26" i="251"/>
  <c r="AN25" i="251"/>
  <c r="AN24" i="251"/>
  <c r="AP26" i="251"/>
  <c r="AH25" i="251"/>
  <c r="AP24" i="251"/>
  <c r="AP23" i="251"/>
  <c r="AG39" i="251"/>
  <c r="AN37" i="251"/>
  <c r="AN36" i="251"/>
  <c r="AN35" i="251"/>
  <c r="AH34" i="251"/>
  <c r="AP35" i="251"/>
  <c r="AP34" i="251"/>
  <c r="AP37" i="251"/>
  <c r="AH36" i="251"/>
  <c r="AQ78" i="251"/>
  <c r="AO25" i="251"/>
  <c r="AH24" i="251"/>
  <c r="AO26" i="251"/>
  <c r="AO23" i="251"/>
  <c r="AN58" i="251"/>
  <c r="AH56" i="251"/>
  <c r="AG61" i="251"/>
  <c r="AN59" i="251"/>
  <c r="AN57" i="251"/>
  <c r="AQ24" i="251"/>
  <c r="AQ23" i="251"/>
  <c r="AH26" i="251"/>
  <c r="AQ25" i="251"/>
  <c r="AO37" i="251"/>
  <c r="AO36" i="251"/>
  <c r="AH35" i="251"/>
  <c r="AO34" i="251"/>
  <c r="AH37" i="251"/>
  <c r="AQ36" i="251"/>
  <c r="AQ35" i="251"/>
  <c r="AQ34" i="251"/>
  <c r="AV46" i="251"/>
  <c r="AM46" i="251"/>
  <c r="AG46" i="251" s="1"/>
  <c r="AP46" i="251" s="1"/>
  <c r="AU48" i="251"/>
  <c r="AP45" i="251"/>
  <c r="AO69" i="251"/>
  <c r="AO67" i="251"/>
  <c r="AU70" i="251"/>
  <c r="AV80" i="251"/>
  <c r="AM80" i="251"/>
  <c r="AU91" i="251"/>
  <c r="AQ58" i="251"/>
  <c r="AQ56" i="251"/>
  <c r="AQ57" i="251"/>
  <c r="AH59" i="251"/>
  <c r="AU46" i="251"/>
  <c r="AV48" i="251"/>
  <c r="AM48" i="251"/>
  <c r="AG48" i="251" s="1"/>
  <c r="AO89" i="251"/>
  <c r="AO92" i="251"/>
  <c r="AH15" i="251"/>
  <c r="AQ14" i="251"/>
  <c r="AQ13" i="251"/>
  <c r="AQ12" i="251"/>
  <c r="AO59" i="251"/>
  <c r="AO56" i="251"/>
  <c r="AH57" i="251"/>
  <c r="AO58" i="251"/>
  <c r="AN68" i="251"/>
  <c r="AN69" i="251"/>
  <c r="AP13" i="251"/>
  <c r="AP15" i="251"/>
  <c r="AH14" i="251"/>
  <c r="AP12" i="251"/>
  <c r="AV79" i="251"/>
  <c r="AM79" i="251"/>
  <c r="AG79" i="251" s="1"/>
  <c r="AH58" i="251"/>
  <c r="AP57" i="251"/>
  <c r="AP59" i="251"/>
  <c r="AP56" i="251"/>
  <c r="AN81" i="251"/>
  <c r="AP68" i="251"/>
  <c r="AP67" i="251"/>
  <c r="AV70" i="251"/>
  <c r="AM70" i="251"/>
  <c r="AG70" i="251" s="1"/>
  <c r="AU80" i="251"/>
  <c r="AG80" i="251"/>
  <c r="AU79" i="251"/>
  <c r="AV91" i="251"/>
  <c r="AM91" i="251"/>
  <c r="AG91" i="251" s="1"/>
  <c r="W94" i="66"/>
  <c r="V94" i="66"/>
  <c r="S94" i="66"/>
  <c r="R94" i="66"/>
  <c r="O94" i="66"/>
  <c r="N94" i="66"/>
  <c r="L94" i="66"/>
  <c r="X93" i="66"/>
  <c r="U93" i="66"/>
  <c r="T93" i="66"/>
  <c r="Q93" i="66"/>
  <c r="P93" i="66"/>
  <c r="M93" i="66"/>
  <c r="L93" i="66"/>
  <c r="X92" i="66"/>
  <c r="V92" i="66"/>
  <c r="T92" i="66"/>
  <c r="R92" i="66"/>
  <c r="P92" i="66"/>
  <c r="N92" i="66"/>
  <c r="L92" i="66"/>
  <c r="W91" i="66"/>
  <c r="U91" i="66"/>
  <c r="S91" i="66"/>
  <c r="Q91" i="66"/>
  <c r="O91" i="66"/>
  <c r="M91" i="66"/>
  <c r="L91" i="66"/>
  <c r="X90" i="66"/>
  <c r="X95" i="66" s="1"/>
  <c r="AB92" i="66" s="1"/>
  <c r="AL92" i="66" s="1"/>
  <c r="AW92" i="66" s="1"/>
  <c r="W90" i="66"/>
  <c r="T90" i="66"/>
  <c r="S90" i="66"/>
  <c r="P90" i="66"/>
  <c r="P95" i="66" s="1"/>
  <c r="Z92" i="66" s="1"/>
  <c r="O90" i="66"/>
  <c r="L90" i="66"/>
  <c r="V89" i="66"/>
  <c r="U89" i="66"/>
  <c r="U95" i="66" s="1"/>
  <c r="AB89" i="66" s="1"/>
  <c r="AL89" i="66" s="1"/>
  <c r="AW89" i="66" s="1"/>
  <c r="R89" i="66"/>
  <c r="Q89" i="66"/>
  <c r="N89" i="66"/>
  <c r="M89" i="66"/>
  <c r="M95" i="66" s="1"/>
  <c r="Z89" i="66" s="1"/>
  <c r="L89" i="66"/>
  <c r="W83" i="66"/>
  <c r="V83" i="66"/>
  <c r="S83" i="66"/>
  <c r="R83" i="66"/>
  <c r="O83" i="66"/>
  <c r="N83" i="66"/>
  <c r="L83" i="66"/>
  <c r="X82" i="66"/>
  <c r="U82" i="66"/>
  <c r="T82" i="66"/>
  <c r="Q82" i="66"/>
  <c r="P82" i="66"/>
  <c r="M82" i="66"/>
  <c r="L82" i="66"/>
  <c r="X81" i="66"/>
  <c r="V81" i="66"/>
  <c r="T81" i="66"/>
  <c r="R81" i="66"/>
  <c r="P81" i="66"/>
  <c r="N81" i="66"/>
  <c r="L81" i="66"/>
  <c r="W80" i="66"/>
  <c r="U80" i="66"/>
  <c r="S80" i="66"/>
  <c r="Q80" i="66"/>
  <c r="O80" i="66"/>
  <c r="M80" i="66"/>
  <c r="L80" i="66"/>
  <c r="X79" i="66"/>
  <c r="W79" i="66"/>
  <c r="T79" i="66"/>
  <c r="T84" i="66" s="1"/>
  <c r="AA81" i="66" s="1"/>
  <c r="S79" i="66"/>
  <c r="P79" i="66"/>
  <c r="O79" i="66"/>
  <c r="L79" i="66"/>
  <c r="V78" i="66"/>
  <c r="U78" i="66"/>
  <c r="R78" i="66"/>
  <c r="Q78" i="66"/>
  <c r="Q84" i="66" s="1"/>
  <c r="AA78" i="66" s="1"/>
  <c r="N78" i="66"/>
  <c r="M78" i="66"/>
  <c r="L78" i="66"/>
  <c r="W72" i="66"/>
  <c r="V72" i="66"/>
  <c r="S72" i="66"/>
  <c r="R72" i="66"/>
  <c r="O72" i="66"/>
  <c r="N72" i="66"/>
  <c r="L72" i="66"/>
  <c r="X71" i="66"/>
  <c r="U71" i="66"/>
  <c r="T71" i="66"/>
  <c r="Q71" i="66"/>
  <c r="P71" i="66"/>
  <c r="M71" i="66"/>
  <c r="L71" i="66"/>
  <c r="X70" i="66"/>
  <c r="V70" i="66"/>
  <c r="T70" i="66"/>
  <c r="R70" i="66"/>
  <c r="P70" i="66"/>
  <c r="N70" i="66"/>
  <c r="L70" i="66"/>
  <c r="W69" i="66"/>
  <c r="U69" i="66"/>
  <c r="S69" i="66"/>
  <c r="Q69" i="66"/>
  <c r="O69" i="66"/>
  <c r="M69" i="66"/>
  <c r="L69" i="66"/>
  <c r="X68" i="66"/>
  <c r="W68" i="66"/>
  <c r="T68" i="66"/>
  <c r="S68" i="66"/>
  <c r="P68" i="66"/>
  <c r="O68" i="66"/>
  <c r="L68" i="66"/>
  <c r="V67" i="66"/>
  <c r="V73" i="66" s="1"/>
  <c r="AB68" i="66" s="1"/>
  <c r="AL68" i="66" s="1"/>
  <c r="AW68" i="66" s="1"/>
  <c r="U67" i="66"/>
  <c r="U73" i="66" s="1"/>
  <c r="AB67" i="66" s="1"/>
  <c r="AL67" i="66" s="1"/>
  <c r="AW67" i="66" s="1"/>
  <c r="R67" i="66"/>
  <c r="Q67" i="66"/>
  <c r="N67" i="66"/>
  <c r="N73" i="66" s="1"/>
  <c r="Z68" i="66" s="1"/>
  <c r="M67" i="66"/>
  <c r="M73" i="66" s="1"/>
  <c r="Z67" i="66" s="1"/>
  <c r="L67" i="66"/>
  <c r="W61" i="66"/>
  <c r="V61" i="66"/>
  <c r="S61" i="66"/>
  <c r="R61" i="66"/>
  <c r="O61" i="66"/>
  <c r="N61" i="66"/>
  <c r="L61" i="66"/>
  <c r="X60" i="66"/>
  <c r="U60" i="66"/>
  <c r="T60" i="66"/>
  <c r="Q60" i="66"/>
  <c r="P60" i="66"/>
  <c r="M60" i="66"/>
  <c r="L60" i="66"/>
  <c r="X59" i="66"/>
  <c r="V59" i="66"/>
  <c r="T59" i="66"/>
  <c r="R59" i="66"/>
  <c r="P59" i="66"/>
  <c r="N59" i="66"/>
  <c r="L59" i="66"/>
  <c r="W58" i="66"/>
  <c r="U58" i="66"/>
  <c r="S58" i="66"/>
  <c r="Q58" i="66"/>
  <c r="O58" i="66"/>
  <c r="M58" i="66"/>
  <c r="L58" i="66"/>
  <c r="X57" i="66"/>
  <c r="W57" i="66"/>
  <c r="T57" i="66"/>
  <c r="S57" i="66"/>
  <c r="P57" i="66"/>
  <c r="O57" i="66"/>
  <c r="L57" i="66"/>
  <c r="V56" i="66"/>
  <c r="U56" i="66"/>
  <c r="R56" i="66"/>
  <c r="R62" i="66" s="1"/>
  <c r="AA57" i="66" s="1"/>
  <c r="Q56" i="66"/>
  <c r="Q62" i="66" s="1"/>
  <c r="AA56" i="66" s="1"/>
  <c r="N56" i="66"/>
  <c r="M56" i="66"/>
  <c r="L56" i="66"/>
  <c r="W50" i="66"/>
  <c r="V50" i="66"/>
  <c r="S50" i="66"/>
  <c r="R50" i="66"/>
  <c r="O50" i="66"/>
  <c r="N50" i="66"/>
  <c r="L50" i="66"/>
  <c r="X49" i="66"/>
  <c r="U49" i="66"/>
  <c r="T49" i="66"/>
  <c r="Q49" i="66"/>
  <c r="P49" i="66"/>
  <c r="M49" i="66"/>
  <c r="L49" i="66"/>
  <c r="X48" i="66"/>
  <c r="V48" i="66"/>
  <c r="T48" i="66"/>
  <c r="R48" i="66"/>
  <c r="P48" i="66"/>
  <c r="N48" i="66"/>
  <c r="L48" i="66"/>
  <c r="W47" i="66"/>
  <c r="U47" i="66"/>
  <c r="S47" i="66"/>
  <c r="Q47" i="66"/>
  <c r="O47" i="66"/>
  <c r="M47" i="66"/>
  <c r="L47" i="66"/>
  <c r="X46" i="66"/>
  <c r="X51" i="66" s="1"/>
  <c r="AB48" i="66" s="1"/>
  <c r="AL48" i="66" s="1"/>
  <c r="AW48" i="66" s="1"/>
  <c r="W46" i="66"/>
  <c r="T46" i="66"/>
  <c r="S46" i="66"/>
  <c r="P46" i="66"/>
  <c r="P51" i="66" s="1"/>
  <c r="Z48" i="66" s="1"/>
  <c r="O46" i="66"/>
  <c r="L46" i="66"/>
  <c r="V45" i="66"/>
  <c r="U45" i="66"/>
  <c r="U51" i="66" s="1"/>
  <c r="AB45" i="66" s="1"/>
  <c r="AL45" i="66" s="1"/>
  <c r="AW45" i="66" s="1"/>
  <c r="R45" i="66"/>
  <c r="Q45" i="66"/>
  <c r="N45" i="66"/>
  <c r="M45" i="66"/>
  <c r="M51" i="66" s="1"/>
  <c r="Z45" i="66" s="1"/>
  <c r="L45" i="66"/>
  <c r="W39" i="66"/>
  <c r="V39" i="66"/>
  <c r="S39" i="66"/>
  <c r="R39" i="66"/>
  <c r="O39" i="66"/>
  <c r="N39" i="66"/>
  <c r="L39" i="66"/>
  <c r="X38" i="66"/>
  <c r="U38" i="66"/>
  <c r="T38" i="66"/>
  <c r="Q38" i="66"/>
  <c r="P38" i="66"/>
  <c r="M38" i="66"/>
  <c r="L38" i="66"/>
  <c r="X37" i="66"/>
  <c r="V37" i="66"/>
  <c r="T37" i="66"/>
  <c r="R37" i="66"/>
  <c r="P37" i="66"/>
  <c r="N37" i="66"/>
  <c r="L37" i="66"/>
  <c r="W36" i="66"/>
  <c r="U36" i="66"/>
  <c r="S36" i="66"/>
  <c r="Q36" i="66"/>
  <c r="O36" i="66"/>
  <c r="M36" i="66"/>
  <c r="L36" i="66"/>
  <c r="X35" i="66"/>
  <c r="W35" i="66"/>
  <c r="T35" i="66"/>
  <c r="T40" i="66" s="1"/>
  <c r="AA37" i="66" s="1"/>
  <c r="S35" i="66"/>
  <c r="P35" i="66"/>
  <c r="O35" i="66"/>
  <c r="L35" i="66"/>
  <c r="V34" i="66"/>
  <c r="U34" i="66"/>
  <c r="R34" i="66"/>
  <c r="Q34" i="66"/>
  <c r="Q40" i="66" s="1"/>
  <c r="AA34" i="66" s="1"/>
  <c r="N34" i="66"/>
  <c r="M34" i="66"/>
  <c r="L34" i="66"/>
  <c r="W28" i="66"/>
  <c r="V28" i="66"/>
  <c r="S28" i="66"/>
  <c r="R28" i="66"/>
  <c r="O28" i="66"/>
  <c r="N28" i="66"/>
  <c r="L28" i="66"/>
  <c r="X27" i="66"/>
  <c r="U27" i="66"/>
  <c r="T27" i="66"/>
  <c r="Q27" i="66"/>
  <c r="P27" i="66"/>
  <c r="M27" i="66"/>
  <c r="L27" i="66"/>
  <c r="X26" i="66"/>
  <c r="V26" i="66"/>
  <c r="T26" i="66"/>
  <c r="R26" i="66"/>
  <c r="P26" i="66"/>
  <c r="N26" i="66"/>
  <c r="L26" i="66"/>
  <c r="W25" i="66"/>
  <c r="U25" i="66"/>
  <c r="S25" i="66"/>
  <c r="Q25" i="66"/>
  <c r="O25" i="66"/>
  <c r="M25" i="66"/>
  <c r="L25" i="66"/>
  <c r="X24" i="66"/>
  <c r="X29" i="66" s="1"/>
  <c r="AB26" i="66" s="1"/>
  <c r="AL26" i="66" s="1"/>
  <c r="AW26" i="66" s="1"/>
  <c r="W24" i="66"/>
  <c r="T24" i="66"/>
  <c r="S24" i="66"/>
  <c r="P24" i="66"/>
  <c r="P29" i="66" s="1"/>
  <c r="Z26" i="66" s="1"/>
  <c r="O24" i="66"/>
  <c r="L24" i="66"/>
  <c r="V23" i="66"/>
  <c r="V29" i="66" s="1"/>
  <c r="AB24" i="66" s="1"/>
  <c r="AL24" i="66" s="1"/>
  <c r="AW24" i="66" s="1"/>
  <c r="U23" i="66"/>
  <c r="R23" i="66"/>
  <c r="Q23" i="66"/>
  <c r="N23" i="66"/>
  <c r="N29" i="66" s="1"/>
  <c r="Z24" i="66" s="1"/>
  <c r="M23" i="66"/>
  <c r="L23" i="66"/>
  <c r="W17" i="66"/>
  <c r="V17" i="66"/>
  <c r="S17" i="66"/>
  <c r="R17" i="66"/>
  <c r="O17" i="66"/>
  <c r="N17" i="66"/>
  <c r="X16" i="66"/>
  <c r="U16" i="66"/>
  <c r="T16" i="66"/>
  <c r="Q16" i="66"/>
  <c r="P16" i="66"/>
  <c r="M16" i="66"/>
  <c r="X15" i="66"/>
  <c r="V15" i="66"/>
  <c r="T15" i="66"/>
  <c r="R15" i="66"/>
  <c r="P15" i="66"/>
  <c r="N15" i="66"/>
  <c r="W14" i="66"/>
  <c r="U14" i="66"/>
  <c r="S14" i="66"/>
  <c r="Q14" i="66"/>
  <c r="O14" i="66"/>
  <c r="M14" i="66"/>
  <c r="X13" i="66"/>
  <c r="W13" i="66"/>
  <c r="T13" i="66"/>
  <c r="T18" i="66" s="1"/>
  <c r="AA15" i="66" s="1"/>
  <c r="S13" i="66"/>
  <c r="P13" i="66"/>
  <c r="O13" i="66"/>
  <c r="V12" i="66"/>
  <c r="U12" i="66"/>
  <c r="U18" i="66" s="1"/>
  <c r="AB12" i="66" s="1"/>
  <c r="AL12" i="66" s="1"/>
  <c r="AW12" i="66" s="1"/>
  <c r="R12" i="66"/>
  <c r="Q12" i="66"/>
  <c r="Q18" i="66" s="1"/>
  <c r="AA12" i="66" s="1"/>
  <c r="N12" i="66"/>
  <c r="M12" i="66"/>
  <c r="M18" i="66" s="1"/>
  <c r="Z12" i="66" s="1"/>
  <c r="W94" i="1"/>
  <c r="V94" i="1"/>
  <c r="S94" i="1"/>
  <c r="R94" i="1"/>
  <c r="O94" i="1"/>
  <c r="N94" i="1"/>
  <c r="X93" i="1"/>
  <c r="U93" i="1"/>
  <c r="T93" i="1"/>
  <c r="Q93" i="1"/>
  <c r="P93" i="1"/>
  <c r="M93" i="1"/>
  <c r="AI92" i="1"/>
  <c r="AT92" i="1" s="1"/>
  <c r="X92" i="1"/>
  <c r="V92" i="1"/>
  <c r="T92" i="1"/>
  <c r="R92" i="1"/>
  <c r="P92" i="1"/>
  <c r="N92" i="1"/>
  <c r="AI91" i="1"/>
  <c r="AT91" i="1" s="1"/>
  <c r="W91" i="1"/>
  <c r="U91" i="1"/>
  <c r="S91" i="1"/>
  <c r="Q91" i="1"/>
  <c r="O91" i="1"/>
  <c r="M91" i="1"/>
  <c r="AI90" i="1"/>
  <c r="AT90" i="1" s="1"/>
  <c r="X90" i="1"/>
  <c r="W90" i="1"/>
  <c r="W95" i="1" s="1"/>
  <c r="AB91" i="1" s="1"/>
  <c r="AL91" i="1" s="1"/>
  <c r="AW91" i="1" s="1"/>
  <c r="T90" i="1"/>
  <c r="S90" i="1"/>
  <c r="S95" i="1" s="1"/>
  <c r="AA91" i="1" s="1"/>
  <c r="P90" i="1"/>
  <c r="O90" i="1"/>
  <c r="O95" i="1" s="1"/>
  <c r="Z91" i="1" s="1"/>
  <c r="AI89" i="1"/>
  <c r="AT89" i="1" s="1"/>
  <c r="V89" i="1"/>
  <c r="V95" i="1" s="1"/>
  <c r="AB90" i="1" s="1"/>
  <c r="AL90" i="1" s="1"/>
  <c r="AW90" i="1" s="1"/>
  <c r="U89" i="1"/>
  <c r="R89" i="1"/>
  <c r="R95" i="1" s="1"/>
  <c r="AA90" i="1" s="1"/>
  <c r="Q89" i="1"/>
  <c r="N89" i="1"/>
  <c r="N95" i="1" s="1"/>
  <c r="Z90" i="1" s="1"/>
  <c r="M89" i="1"/>
  <c r="AQ88" i="1"/>
  <c r="AP88" i="1"/>
  <c r="AO88" i="1"/>
  <c r="W83" i="1"/>
  <c r="V83" i="1"/>
  <c r="S83" i="1"/>
  <c r="R83" i="1"/>
  <c r="O83" i="1"/>
  <c r="N83" i="1"/>
  <c r="X82" i="1"/>
  <c r="U82" i="1"/>
  <c r="T82" i="1"/>
  <c r="Q82" i="1"/>
  <c r="P82" i="1"/>
  <c r="M82" i="1"/>
  <c r="AI81" i="1"/>
  <c r="AT81" i="1" s="1"/>
  <c r="X81" i="1"/>
  <c r="V81" i="1"/>
  <c r="T81" i="1"/>
  <c r="R81" i="1"/>
  <c r="P81" i="1"/>
  <c r="N81" i="1"/>
  <c r="AI80" i="1"/>
  <c r="AT80" i="1" s="1"/>
  <c r="W80" i="1"/>
  <c r="U80" i="1"/>
  <c r="S80" i="1"/>
  <c r="Q80" i="1"/>
  <c r="O80" i="1"/>
  <c r="M80" i="1"/>
  <c r="AI79" i="1"/>
  <c r="AT79" i="1" s="1"/>
  <c r="X79" i="1"/>
  <c r="W79" i="1"/>
  <c r="W84" i="1" s="1"/>
  <c r="AB80" i="1" s="1"/>
  <c r="AL80" i="1" s="1"/>
  <c r="AW80" i="1" s="1"/>
  <c r="T79" i="1"/>
  <c r="S79" i="1"/>
  <c r="S84" i="1" s="1"/>
  <c r="AA80" i="1" s="1"/>
  <c r="P79" i="1"/>
  <c r="O79" i="1"/>
  <c r="O84" i="1" s="1"/>
  <c r="Z80" i="1" s="1"/>
  <c r="AI78" i="1"/>
  <c r="AT78" i="1" s="1"/>
  <c r="V78" i="1"/>
  <c r="V84" i="1" s="1"/>
  <c r="AB79" i="1" s="1"/>
  <c r="AL79" i="1" s="1"/>
  <c r="AW79" i="1" s="1"/>
  <c r="U78" i="1"/>
  <c r="R78" i="1"/>
  <c r="Q78" i="1"/>
  <c r="N78" i="1"/>
  <c r="N84" i="1" s="1"/>
  <c r="Z79" i="1" s="1"/>
  <c r="M78" i="1"/>
  <c r="AQ77" i="1"/>
  <c r="AN77" i="1"/>
  <c r="W72" i="1"/>
  <c r="V72" i="1"/>
  <c r="S72" i="1"/>
  <c r="R72" i="1"/>
  <c r="O72" i="1"/>
  <c r="N72" i="1"/>
  <c r="X71" i="1"/>
  <c r="U71" i="1"/>
  <c r="T71" i="1"/>
  <c r="Q71" i="1"/>
  <c r="P71" i="1"/>
  <c r="M71" i="1"/>
  <c r="AI70" i="1"/>
  <c r="AT70" i="1" s="1"/>
  <c r="X70" i="1"/>
  <c r="V70" i="1"/>
  <c r="T70" i="1"/>
  <c r="R70" i="1"/>
  <c r="P70" i="1"/>
  <c r="N70" i="1"/>
  <c r="AI69" i="1"/>
  <c r="AT69" i="1" s="1"/>
  <c r="W69" i="1"/>
  <c r="U69" i="1"/>
  <c r="S69" i="1"/>
  <c r="Q69" i="1"/>
  <c r="O69" i="1"/>
  <c r="M69" i="1"/>
  <c r="AI68" i="1"/>
  <c r="AT68" i="1" s="1"/>
  <c r="X68" i="1"/>
  <c r="W68" i="1"/>
  <c r="W73" i="1" s="1"/>
  <c r="AB69" i="1" s="1"/>
  <c r="AL69" i="1" s="1"/>
  <c r="AW69" i="1" s="1"/>
  <c r="T68" i="1"/>
  <c r="S68" i="1"/>
  <c r="S73" i="1" s="1"/>
  <c r="AA69" i="1" s="1"/>
  <c r="P68" i="1"/>
  <c r="O68" i="1"/>
  <c r="O73" i="1" s="1"/>
  <c r="Z69" i="1" s="1"/>
  <c r="AI67" i="1"/>
  <c r="AT67" i="1" s="1"/>
  <c r="V67" i="1"/>
  <c r="U67" i="1"/>
  <c r="U73" i="1" s="1"/>
  <c r="AB67" i="1" s="1"/>
  <c r="AL67" i="1" s="1"/>
  <c r="AW67" i="1" s="1"/>
  <c r="R67" i="1"/>
  <c r="Q67" i="1"/>
  <c r="N67" i="1"/>
  <c r="M67" i="1"/>
  <c r="AQ66" i="1"/>
  <c r="AO66" i="1"/>
  <c r="W61" i="1"/>
  <c r="V61" i="1"/>
  <c r="S61" i="1"/>
  <c r="R61" i="1"/>
  <c r="O61" i="1"/>
  <c r="N61" i="1"/>
  <c r="X60" i="1"/>
  <c r="U60" i="1"/>
  <c r="T60" i="1"/>
  <c r="Q60" i="1"/>
  <c r="P60" i="1"/>
  <c r="M60" i="1"/>
  <c r="AI59" i="1"/>
  <c r="AT59" i="1" s="1"/>
  <c r="X59" i="1"/>
  <c r="V59" i="1"/>
  <c r="T59" i="1"/>
  <c r="R59" i="1"/>
  <c r="P59" i="1"/>
  <c r="N59" i="1"/>
  <c r="AI58" i="1"/>
  <c r="AT58" i="1" s="1"/>
  <c r="W58" i="1"/>
  <c r="U58" i="1"/>
  <c r="S58" i="1"/>
  <c r="Q58" i="1"/>
  <c r="O58" i="1"/>
  <c r="M58" i="1"/>
  <c r="AI57" i="1"/>
  <c r="AT57" i="1" s="1"/>
  <c r="X57" i="1"/>
  <c r="W57" i="1"/>
  <c r="W62" i="1" s="1"/>
  <c r="AB58" i="1" s="1"/>
  <c r="AL58" i="1" s="1"/>
  <c r="AW58" i="1" s="1"/>
  <c r="T57" i="1"/>
  <c r="S57" i="1"/>
  <c r="S62" i="1" s="1"/>
  <c r="AA58" i="1" s="1"/>
  <c r="P57" i="1"/>
  <c r="O57" i="1"/>
  <c r="O62" i="1" s="1"/>
  <c r="Z58" i="1" s="1"/>
  <c r="AI56" i="1"/>
  <c r="AT56" i="1" s="1"/>
  <c r="V56" i="1"/>
  <c r="V62" i="1" s="1"/>
  <c r="AB57" i="1" s="1"/>
  <c r="AL57" i="1" s="1"/>
  <c r="AW57" i="1" s="1"/>
  <c r="U56" i="1"/>
  <c r="U62" i="1" s="1"/>
  <c r="AB56" i="1" s="1"/>
  <c r="AL56" i="1" s="1"/>
  <c r="AW56" i="1" s="1"/>
  <c r="R56" i="1"/>
  <c r="R62" i="1" s="1"/>
  <c r="AA57" i="1" s="1"/>
  <c r="Q56" i="1"/>
  <c r="N56" i="1"/>
  <c r="M56" i="1"/>
  <c r="AQ55" i="1"/>
  <c r="AN55" i="1"/>
  <c r="W50" i="1"/>
  <c r="V50" i="1"/>
  <c r="S50" i="1"/>
  <c r="R50" i="1"/>
  <c r="O50" i="1"/>
  <c r="N50" i="1"/>
  <c r="X49" i="1"/>
  <c r="U49" i="1"/>
  <c r="T49" i="1"/>
  <c r="Q49" i="1"/>
  <c r="P49" i="1"/>
  <c r="M49" i="1"/>
  <c r="AI48" i="1"/>
  <c r="AT48" i="1" s="1"/>
  <c r="X48" i="1"/>
  <c r="V48" i="1"/>
  <c r="T48" i="1"/>
  <c r="R48" i="1"/>
  <c r="P48" i="1"/>
  <c r="N48" i="1"/>
  <c r="AI47" i="1"/>
  <c r="AT47" i="1" s="1"/>
  <c r="W47" i="1"/>
  <c r="U47" i="1"/>
  <c r="S47" i="1"/>
  <c r="Q47" i="1"/>
  <c r="O47" i="1"/>
  <c r="M47" i="1"/>
  <c r="AI46" i="1"/>
  <c r="AT46" i="1" s="1"/>
  <c r="X46" i="1"/>
  <c r="W46" i="1"/>
  <c r="W51" i="1" s="1"/>
  <c r="AB47" i="1" s="1"/>
  <c r="AL47" i="1" s="1"/>
  <c r="AW47" i="1" s="1"/>
  <c r="T46" i="1"/>
  <c r="S46" i="1"/>
  <c r="S51" i="1" s="1"/>
  <c r="AA47" i="1" s="1"/>
  <c r="P46" i="1"/>
  <c r="O46" i="1"/>
  <c r="O51" i="1" s="1"/>
  <c r="Z47" i="1" s="1"/>
  <c r="AI45" i="1"/>
  <c r="AT45" i="1" s="1"/>
  <c r="V45" i="1"/>
  <c r="U45" i="1"/>
  <c r="R45" i="1"/>
  <c r="Q45" i="1"/>
  <c r="N45" i="1"/>
  <c r="M45" i="1"/>
  <c r="AQ44" i="1"/>
  <c r="AO44" i="1"/>
  <c r="W39" i="1"/>
  <c r="V39" i="1"/>
  <c r="S39" i="1"/>
  <c r="R39" i="1"/>
  <c r="O39" i="1"/>
  <c r="N39" i="1"/>
  <c r="X38" i="1"/>
  <c r="U38" i="1"/>
  <c r="T38" i="1"/>
  <c r="Q38" i="1"/>
  <c r="P38" i="1"/>
  <c r="M38" i="1"/>
  <c r="AI37" i="1"/>
  <c r="AT37" i="1" s="1"/>
  <c r="X37" i="1"/>
  <c r="V37" i="1"/>
  <c r="T37" i="1"/>
  <c r="R37" i="1"/>
  <c r="P37" i="1"/>
  <c r="N37" i="1"/>
  <c r="AI36" i="1"/>
  <c r="AT36" i="1" s="1"/>
  <c r="W36" i="1"/>
  <c r="U36" i="1"/>
  <c r="S36" i="1"/>
  <c r="Q36" i="1"/>
  <c r="O36" i="1"/>
  <c r="M36" i="1"/>
  <c r="AI35" i="1"/>
  <c r="AT35" i="1" s="1"/>
  <c r="X35" i="1"/>
  <c r="W35" i="1"/>
  <c r="W40" i="1" s="1"/>
  <c r="AB36" i="1" s="1"/>
  <c r="AL36" i="1" s="1"/>
  <c r="AW36" i="1" s="1"/>
  <c r="T35" i="1"/>
  <c r="S35" i="1"/>
  <c r="S40" i="1" s="1"/>
  <c r="AA36" i="1" s="1"/>
  <c r="P35" i="1"/>
  <c r="O35" i="1"/>
  <c r="AI34" i="1"/>
  <c r="AT34" i="1" s="1"/>
  <c r="V34" i="1"/>
  <c r="V40" i="1" s="1"/>
  <c r="AB35" i="1" s="1"/>
  <c r="AL35" i="1" s="1"/>
  <c r="AW35" i="1" s="1"/>
  <c r="U34" i="1"/>
  <c r="R34" i="1"/>
  <c r="R40" i="1" s="1"/>
  <c r="AA35" i="1" s="1"/>
  <c r="Q34" i="1"/>
  <c r="N34" i="1"/>
  <c r="N40" i="1" s="1"/>
  <c r="Z35" i="1" s="1"/>
  <c r="M34" i="1"/>
  <c r="AQ33" i="1"/>
  <c r="AN33" i="1"/>
  <c r="W28" i="1"/>
  <c r="V28" i="1"/>
  <c r="S28" i="1"/>
  <c r="R28" i="1"/>
  <c r="O28" i="1"/>
  <c r="N28" i="1"/>
  <c r="X27" i="1"/>
  <c r="U27" i="1"/>
  <c r="T27" i="1"/>
  <c r="Q27" i="1"/>
  <c r="P27" i="1"/>
  <c r="M27" i="1"/>
  <c r="AI26" i="1"/>
  <c r="AT26" i="1" s="1"/>
  <c r="X26" i="1"/>
  <c r="V26" i="1"/>
  <c r="T26" i="1"/>
  <c r="R26" i="1"/>
  <c r="P26" i="1"/>
  <c r="N26" i="1"/>
  <c r="AI25" i="1"/>
  <c r="AT25" i="1" s="1"/>
  <c r="W25" i="1"/>
  <c r="U25" i="1"/>
  <c r="S25" i="1"/>
  <c r="Q25" i="1"/>
  <c r="O25" i="1"/>
  <c r="M25" i="1"/>
  <c r="AI24" i="1"/>
  <c r="AT24" i="1" s="1"/>
  <c r="X24" i="1"/>
  <c r="W24" i="1"/>
  <c r="W29" i="1" s="1"/>
  <c r="AB25" i="1" s="1"/>
  <c r="AL25" i="1" s="1"/>
  <c r="AW25" i="1" s="1"/>
  <c r="T24" i="1"/>
  <c r="S24" i="1"/>
  <c r="S29" i="1" s="1"/>
  <c r="AA25" i="1" s="1"/>
  <c r="P24" i="1"/>
  <c r="O24" i="1"/>
  <c r="O29" i="1" s="1"/>
  <c r="Z25" i="1" s="1"/>
  <c r="AI23" i="1"/>
  <c r="AT23" i="1" s="1"/>
  <c r="V23" i="1"/>
  <c r="U23" i="1"/>
  <c r="U29" i="1" s="1"/>
  <c r="AB23" i="1" s="1"/>
  <c r="AL23" i="1" s="1"/>
  <c r="AW23" i="1" s="1"/>
  <c r="R23" i="1"/>
  <c r="Q23" i="1"/>
  <c r="N23" i="1"/>
  <c r="M23" i="1"/>
  <c r="AQ22" i="1"/>
  <c r="AO22" i="1"/>
  <c r="AN71" i="258" l="1"/>
  <c r="AR67" i="258" s="1"/>
  <c r="AS80" i="262"/>
  <c r="AS46" i="261"/>
  <c r="AS12" i="260"/>
  <c r="AS14" i="296"/>
  <c r="AS36" i="291"/>
  <c r="AS91" i="296"/>
  <c r="AS56" i="260"/>
  <c r="AR17" i="260"/>
  <c r="C18" i="260" s="1"/>
  <c r="AS34" i="279"/>
  <c r="AS47" i="287"/>
  <c r="AS92" i="288"/>
  <c r="AS15" i="285"/>
  <c r="AS58" i="282"/>
  <c r="AS46" i="289"/>
  <c r="AS68" i="291"/>
  <c r="AS57" i="292"/>
  <c r="AS67" i="291"/>
  <c r="AS47" i="298"/>
  <c r="AR17" i="299"/>
  <c r="AS81" i="295"/>
  <c r="AS46" i="293"/>
  <c r="AS15" i="291"/>
  <c r="AS68" i="296"/>
  <c r="AS24" i="295"/>
  <c r="AS56" i="268"/>
  <c r="AR61" i="260"/>
  <c r="C62" i="260" s="1"/>
  <c r="AS56" i="269"/>
  <c r="AS34" i="288"/>
  <c r="AS81" i="291"/>
  <c r="AR72" i="291"/>
  <c r="AS26" i="293"/>
  <c r="AS69" i="298"/>
  <c r="AS45" i="291"/>
  <c r="AS79" i="293"/>
  <c r="AS91" i="280"/>
  <c r="AN22" i="1"/>
  <c r="N29" i="1"/>
  <c r="Z24" i="1" s="1"/>
  <c r="V29" i="1"/>
  <c r="AB24" i="1" s="1"/>
  <c r="AL24" i="1" s="1"/>
  <c r="AW24" i="1" s="1"/>
  <c r="AO33" i="1"/>
  <c r="R51" i="1"/>
  <c r="AA46" i="1" s="1"/>
  <c r="AN66" i="1"/>
  <c r="AO77" i="1"/>
  <c r="O40" i="66"/>
  <c r="Z36" i="66" s="1"/>
  <c r="AJ36" i="66" s="1"/>
  <c r="W40" i="66"/>
  <c r="AB36" i="66" s="1"/>
  <c r="AL36" i="66" s="1"/>
  <c r="AW36" i="66" s="1"/>
  <c r="S51" i="66"/>
  <c r="AA47" i="66" s="1"/>
  <c r="O62" i="66"/>
  <c r="Z58" i="66" s="1"/>
  <c r="AJ58" i="66" s="1"/>
  <c r="W62" i="66"/>
  <c r="AB58" i="66" s="1"/>
  <c r="AL58" i="66" s="1"/>
  <c r="AW58" i="66" s="1"/>
  <c r="S73" i="66"/>
  <c r="AA69" i="66" s="1"/>
  <c r="S95" i="66"/>
  <c r="AA91" i="66" s="1"/>
  <c r="AN60" i="256"/>
  <c r="AR56" i="256" s="1"/>
  <c r="AQ49" i="257"/>
  <c r="AR48" i="257" s="1"/>
  <c r="AO82" i="256"/>
  <c r="AR79" i="256" s="1"/>
  <c r="AN71" i="256"/>
  <c r="AR67" i="256" s="1"/>
  <c r="AN38" i="255"/>
  <c r="AR34" i="255" s="1"/>
  <c r="AQ60" i="255"/>
  <c r="AR59" i="255" s="1"/>
  <c r="AQ49" i="254"/>
  <c r="AR48" i="254" s="1"/>
  <c r="AO16" i="257"/>
  <c r="AR13" i="257" s="1"/>
  <c r="AQ93" i="256"/>
  <c r="AR92" i="256" s="1"/>
  <c r="AO93" i="256"/>
  <c r="AR90" i="256" s="1"/>
  <c r="AQ82" i="256"/>
  <c r="AR81" i="256" s="1"/>
  <c r="AN82" i="255"/>
  <c r="AR78" i="255" s="1"/>
  <c r="AR72" i="265"/>
  <c r="AS15" i="267"/>
  <c r="AS45" i="268"/>
  <c r="AS81" i="260"/>
  <c r="AS70" i="268"/>
  <c r="AS24" i="268"/>
  <c r="AR39" i="268"/>
  <c r="AR17" i="269"/>
  <c r="AS57" i="272"/>
  <c r="AS91" i="272"/>
  <c r="AS59" i="275"/>
  <c r="AS35" i="276"/>
  <c r="AS57" i="277"/>
  <c r="AS91" i="277"/>
  <c r="AS59" i="278"/>
  <c r="AS14" i="279"/>
  <c r="AS90" i="274"/>
  <c r="AS47" i="273"/>
  <c r="AS26" i="273"/>
  <c r="AS57" i="274"/>
  <c r="AS80" i="279"/>
  <c r="AS47" i="270"/>
  <c r="AS13" i="270"/>
  <c r="AS14" i="278"/>
  <c r="AS80" i="276"/>
  <c r="AR39" i="273"/>
  <c r="AS56" i="271"/>
  <c r="AS91" i="281"/>
  <c r="AS70" i="280"/>
  <c r="AS15" i="287"/>
  <c r="AS70" i="287"/>
  <c r="AS70" i="288"/>
  <c r="AR72" i="298"/>
  <c r="AR50" i="291"/>
  <c r="AS45" i="293"/>
  <c r="AS59" i="298"/>
  <c r="AP16" i="290"/>
  <c r="AR14" i="290" s="1"/>
  <c r="AS13" i="290" s="1"/>
  <c r="AP38" i="290"/>
  <c r="AR36" i="290" s="1"/>
  <c r="AS37" i="290" s="1"/>
  <c r="U51" i="1"/>
  <c r="AB45" i="1" s="1"/>
  <c r="AL45" i="1" s="1"/>
  <c r="AW45" i="1" s="1"/>
  <c r="AP71" i="255"/>
  <c r="AR69" i="255" s="1"/>
  <c r="AN82" i="259"/>
  <c r="AR78" i="259" s="1"/>
  <c r="AP71" i="259"/>
  <c r="AR69" i="259" s="1"/>
  <c r="AQ60" i="259"/>
  <c r="AR59" i="259" s="1"/>
  <c r="AP49" i="259"/>
  <c r="AR47" i="259" s="1"/>
  <c r="AN16" i="259"/>
  <c r="AR12" i="259" s="1"/>
  <c r="AS26" i="267"/>
  <c r="AS70" i="267"/>
  <c r="AS70" i="270"/>
  <c r="AS70" i="275"/>
  <c r="AS36" i="293"/>
  <c r="BD36" i="293" s="1"/>
  <c r="R29" i="1"/>
  <c r="AA24" i="1" s="1"/>
  <c r="AN44" i="1"/>
  <c r="N51" i="1"/>
  <c r="Z46" i="1" s="1"/>
  <c r="AE46" i="1" s="1"/>
  <c r="V51" i="1"/>
  <c r="AB46" i="1" s="1"/>
  <c r="AL46" i="1" s="1"/>
  <c r="AW46" i="1" s="1"/>
  <c r="AO55" i="1"/>
  <c r="R73" i="1"/>
  <c r="AA68" i="1" s="1"/>
  <c r="U84" i="1"/>
  <c r="AB78" i="1" s="1"/>
  <c r="AL78" i="1" s="1"/>
  <c r="AW78" i="1" s="1"/>
  <c r="AN88" i="1"/>
  <c r="U95" i="1"/>
  <c r="AB89" i="1" s="1"/>
  <c r="AL89" i="1" s="1"/>
  <c r="AW89" i="1" s="1"/>
  <c r="R29" i="66"/>
  <c r="AA24" i="66" s="1"/>
  <c r="S40" i="66"/>
  <c r="AA36" i="66" s="1"/>
  <c r="AK36" i="66" s="1"/>
  <c r="O51" i="66"/>
  <c r="Z47" i="66" s="1"/>
  <c r="AJ47" i="66" s="1"/>
  <c r="W51" i="66"/>
  <c r="AB47" i="66" s="1"/>
  <c r="AL47" i="66" s="1"/>
  <c r="AW47" i="66" s="1"/>
  <c r="N62" i="66"/>
  <c r="Z57" i="66" s="1"/>
  <c r="V62" i="66"/>
  <c r="AB57" i="66" s="1"/>
  <c r="AL57" i="66" s="1"/>
  <c r="AW57" i="66" s="1"/>
  <c r="S62" i="66"/>
  <c r="AA58" i="66" s="1"/>
  <c r="AK58" i="66" s="1"/>
  <c r="R73" i="66"/>
  <c r="AA68" i="66" s="1"/>
  <c r="O73" i="66"/>
  <c r="Z69" i="66" s="1"/>
  <c r="W73" i="66"/>
  <c r="AB69" i="66" s="1"/>
  <c r="AL69" i="66" s="1"/>
  <c r="AW69" i="66" s="1"/>
  <c r="S84" i="66"/>
  <c r="AA80" i="66" s="1"/>
  <c r="AK80" i="66" s="1"/>
  <c r="O95" i="66"/>
  <c r="Z91" i="66" s="1"/>
  <c r="W95" i="66"/>
  <c r="AB91" i="66" s="1"/>
  <c r="AL91" i="66" s="1"/>
  <c r="AW91" i="66" s="1"/>
  <c r="AN38" i="256"/>
  <c r="AR34" i="256" s="1"/>
  <c r="AP27" i="256"/>
  <c r="AR25" i="256" s="1"/>
  <c r="AQ38" i="256"/>
  <c r="AR37" i="256" s="1"/>
  <c r="AO38" i="256"/>
  <c r="AR35" i="256" s="1"/>
  <c r="AO16" i="256"/>
  <c r="AR13" i="256" s="1"/>
  <c r="AQ93" i="255"/>
  <c r="AR92" i="255" s="1"/>
  <c r="AO93" i="255"/>
  <c r="AR90" i="255" s="1"/>
  <c r="AQ82" i="255"/>
  <c r="AR81" i="255" s="1"/>
  <c r="AO27" i="255"/>
  <c r="AR24" i="255" s="1"/>
  <c r="AQ71" i="254"/>
  <c r="AR70" i="254" s="1"/>
  <c r="AQ49" i="256"/>
  <c r="AR48" i="256" s="1"/>
  <c r="AO49" i="256"/>
  <c r="AR46" i="256" s="1"/>
  <c r="AO27" i="256"/>
  <c r="AR24" i="256" s="1"/>
  <c r="AP93" i="255"/>
  <c r="AR91" i="255" s="1"/>
  <c r="AS91" i="255" s="1"/>
  <c r="AP38" i="255"/>
  <c r="AR36" i="255" s="1"/>
  <c r="AN93" i="255"/>
  <c r="AR89" i="255" s="1"/>
  <c r="AS79" i="264"/>
  <c r="AS47" i="267"/>
  <c r="AS79" i="267"/>
  <c r="AS68" i="269"/>
  <c r="AS59" i="261"/>
  <c r="AS24" i="262"/>
  <c r="AS79" i="261"/>
  <c r="AS91" i="269"/>
  <c r="AS26" i="266"/>
  <c r="AS59" i="270"/>
  <c r="AS70" i="272"/>
  <c r="AS48" i="271"/>
  <c r="AS47" i="275"/>
  <c r="AS92" i="276"/>
  <c r="AS48" i="274"/>
  <c r="AS70" i="279"/>
  <c r="AS79" i="278"/>
  <c r="AS92" i="279"/>
  <c r="AS25" i="283"/>
  <c r="AS81" i="282"/>
  <c r="AS26" i="286"/>
  <c r="AS26" i="281"/>
  <c r="AS70" i="292"/>
  <c r="AS56" i="295"/>
  <c r="AS14" i="292"/>
  <c r="AS92" i="291"/>
  <c r="AS26" i="275"/>
  <c r="AR17" i="271"/>
  <c r="AS46" i="285"/>
  <c r="AS36" i="296"/>
  <c r="N62" i="1"/>
  <c r="Z57" i="1" s="1"/>
  <c r="V73" i="1"/>
  <c r="AB68" i="1" s="1"/>
  <c r="AL68" i="1" s="1"/>
  <c r="AW68" i="1" s="1"/>
  <c r="N73" i="1"/>
  <c r="Z68" i="1" s="1"/>
  <c r="AJ68" i="1" s="1"/>
  <c r="M95" i="1"/>
  <c r="Z89" i="1" s="1"/>
  <c r="AJ89" i="1" s="1"/>
  <c r="M73" i="1"/>
  <c r="Z67" i="1" s="1"/>
  <c r="M84" i="1"/>
  <c r="Z78" i="1" s="1"/>
  <c r="M62" i="1"/>
  <c r="Z56" i="1" s="1"/>
  <c r="AJ56" i="1" s="1"/>
  <c r="M51" i="1"/>
  <c r="Z45" i="1" s="1"/>
  <c r="AE45" i="1" s="1"/>
  <c r="U40" i="1"/>
  <c r="AB34" i="1" s="1"/>
  <c r="AL34" i="1" s="1"/>
  <c r="AW34" i="1" s="1"/>
  <c r="O40" i="1"/>
  <c r="Z36" i="1" s="1"/>
  <c r="M40" i="1"/>
  <c r="Z34" i="1" s="1"/>
  <c r="AE34" i="1" s="1"/>
  <c r="AQ49" i="252"/>
  <c r="AR48" i="252" s="1"/>
  <c r="AO49" i="252"/>
  <c r="AR46" i="252" s="1"/>
  <c r="AO27" i="252"/>
  <c r="AR24" i="252" s="1"/>
  <c r="M29" i="1"/>
  <c r="Z23" i="1" s="1"/>
  <c r="AP60" i="251"/>
  <c r="AR58" i="251" s="1"/>
  <c r="AP38" i="251"/>
  <c r="AR36" i="251" s="1"/>
  <c r="AO71" i="254"/>
  <c r="AR68" i="254" s="1"/>
  <c r="AP60" i="254"/>
  <c r="AR58" i="254" s="1"/>
  <c r="AN60" i="254"/>
  <c r="AR56" i="254" s="1"/>
  <c r="AO71" i="256"/>
  <c r="AR68" i="256" s="1"/>
  <c r="AS90" i="267"/>
  <c r="AS68" i="264"/>
  <c r="AS67" i="263"/>
  <c r="BG67" i="263" s="1"/>
  <c r="AR17" i="287"/>
  <c r="AS90" i="297"/>
  <c r="AP27" i="252"/>
  <c r="AR25" i="252" s="1"/>
  <c r="AP27" i="258"/>
  <c r="AR25" i="258" s="1"/>
  <c r="AQ16" i="258"/>
  <c r="AR15" i="258" s="1"/>
  <c r="AO16" i="258"/>
  <c r="AR13" i="258" s="1"/>
  <c r="AS58" i="261"/>
  <c r="AS35" i="262"/>
  <c r="AS46" i="263"/>
  <c r="AS46" i="265"/>
  <c r="AR61" i="269"/>
  <c r="AS24" i="266"/>
  <c r="AS37" i="276"/>
  <c r="AR39" i="278"/>
  <c r="AS69" i="274"/>
  <c r="AR94" i="279"/>
  <c r="AR39" i="274"/>
  <c r="AS59" i="271"/>
  <c r="AR83" i="276"/>
  <c r="AR39" i="279"/>
  <c r="AS37" i="280"/>
  <c r="AS56" i="296"/>
  <c r="AS48" i="296"/>
  <c r="AP22" i="1"/>
  <c r="Q29" i="1"/>
  <c r="AA23" i="1" s="1"/>
  <c r="AP33" i="1"/>
  <c r="Q40" i="1"/>
  <c r="AA34" i="1" s="1"/>
  <c r="AK34" i="1" s="1"/>
  <c r="AP44" i="1"/>
  <c r="Q51" i="1"/>
  <c r="AA45" i="1" s="1"/>
  <c r="AC45" i="1" s="1"/>
  <c r="AP55" i="1"/>
  <c r="Q62" i="1"/>
  <c r="AA56" i="1" s="1"/>
  <c r="AP66" i="1"/>
  <c r="Q73" i="1"/>
  <c r="AA67" i="1" s="1"/>
  <c r="AK67" i="1" s="1"/>
  <c r="AP77" i="1"/>
  <c r="Q84" i="1"/>
  <c r="AA78" i="1" s="1"/>
  <c r="AK78" i="1" s="1"/>
  <c r="Q95" i="1"/>
  <c r="AA89" i="1" s="1"/>
  <c r="AC89" i="1" s="1"/>
  <c r="T95" i="1"/>
  <c r="AA92" i="1" s="1"/>
  <c r="W18" i="66"/>
  <c r="AB14" i="66" s="1"/>
  <c r="AL14" i="66" s="1"/>
  <c r="AW14" i="66" s="1"/>
  <c r="AP16" i="251"/>
  <c r="AR14" i="251" s="1"/>
  <c r="AN16" i="251"/>
  <c r="AR12" i="251" s="1"/>
  <c r="AQ93" i="257"/>
  <c r="AR92" i="257" s="1"/>
  <c r="AO93" i="257"/>
  <c r="AR90" i="257" s="1"/>
  <c r="AQ82" i="257"/>
  <c r="AR81" i="257" s="1"/>
  <c r="AP71" i="256"/>
  <c r="AR69" i="256" s="1"/>
  <c r="AO60" i="256"/>
  <c r="AR57" i="256" s="1"/>
  <c r="AO49" i="255"/>
  <c r="AR46" i="255" s="1"/>
  <c r="AN71" i="254"/>
  <c r="AR67" i="254" s="1"/>
  <c r="AP60" i="256"/>
  <c r="AR58" i="256" s="1"/>
  <c r="AN16" i="255"/>
  <c r="AR12" i="255" s="1"/>
  <c r="AO49" i="254"/>
  <c r="AR46" i="254" s="1"/>
  <c r="AP38" i="254"/>
  <c r="AR36" i="254" s="1"/>
  <c r="AO16" i="254"/>
  <c r="AR13" i="254" s="1"/>
  <c r="AQ38" i="259"/>
  <c r="AR37" i="259" s="1"/>
  <c r="AQ93" i="259"/>
  <c r="AR92" i="259" s="1"/>
  <c r="AS81" i="261"/>
  <c r="AS80" i="267"/>
  <c r="AS26" i="265"/>
  <c r="AS67" i="266"/>
  <c r="AS14" i="276"/>
  <c r="AS81" i="274"/>
  <c r="AS36" i="278"/>
  <c r="AS90" i="273"/>
  <c r="AS37" i="279"/>
  <c r="AS15" i="284"/>
  <c r="AS92" i="281"/>
  <c r="AS68" i="282"/>
  <c r="AS47" i="282"/>
  <c r="AR83" i="282"/>
  <c r="AS37" i="288"/>
  <c r="AR61" i="296"/>
  <c r="AS56" i="297"/>
  <c r="BE56" i="297" s="1"/>
  <c r="AS46" i="298"/>
  <c r="BD47" i="298" s="1"/>
  <c r="AS14" i="299"/>
  <c r="AS15" i="294"/>
  <c r="AS15" i="264"/>
  <c r="BE15" i="264" s="1"/>
  <c r="AS91" i="293"/>
  <c r="BE92" i="293" s="1"/>
  <c r="T29" i="66"/>
  <c r="AA26" i="66" s="1"/>
  <c r="M40" i="66"/>
  <c r="Z34" i="66" s="1"/>
  <c r="U40" i="66"/>
  <c r="AB34" i="66" s="1"/>
  <c r="AL34" i="66" s="1"/>
  <c r="AW34" i="66" s="1"/>
  <c r="P40" i="66"/>
  <c r="Z37" i="66" s="1"/>
  <c r="AJ37" i="66" s="1"/>
  <c r="X40" i="66"/>
  <c r="AB37" i="66" s="1"/>
  <c r="AL37" i="66" s="1"/>
  <c r="AW37" i="66" s="1"/>
  <c r="Q51" i="66"/>
  <c r="AA45" i="66" s="1"/>
  <c r="T51" i="66"/>
  <c r="AA48" i="66" s="1"/>
  <c r="AK48" i="66" s="1"/>
  <c r="M62" i="66"/>
  <c r="Z56" i="66" s="1"/>
  <c r="AD57" i="66" s="1"/>
  <c r="Q73" i="66"/>
  <c r="AA67" i="66" s="1"/>
  <c r="M84" i="66"/>
  <c r="Z78" i="66" s="1"/>
  <c r="U84" i="66"/>
  <c r="AB78" i="66" s="1"/>
  <c r="AL78" i="66" s="1"/>
  <c r="AW78" i="66" s="1"/>
  <c r="P84" i="66"/>
  <c r="Z81" i="66" s="1"/>
  <c r="X84" i="66"/>
  <c r="AB81" i="66" s="1"/>
  <c r="AL81" i="66" s="1"/>
  <c r="AW81" i="66" s="1"/>
  <c r="Q95" i="66"/>
  <c r="AA89" i="66" s="1"/>
  <c r="T95" i="66"/>
  <c r="AA92" i="66" s="1"/>
  <c r="AK92" i="66" s="1"/>
  <c r="AN93" i="253"/>
  <c r="AR89" i="253" s="1"/>
  <c r="AO16" i="253"/>
  <c r="AR13" i="253" s="1"/>
  <c r="AO93" i="252"/>
  <c r="AR90" i="252" s="1"/>
  <c r="AQ82" i="252"/>
  <c r="AR81" i="252" s="1"/>
  <c r="AP16" i="258"/>
  <c r="AR14" i="258" s="1"/>
  <c r="AS69" i="265"/>
  <c r="AS48" i="268"/>
  <c r="AS26" i="262"/>
  <c r="AS14" i="262"/>
  <c r="AS37" i="265"/>
  <c r="AS13" i="263"/>
  <c r="AS58" i="262"/>
  <c r="AS59" i="266"/>
  <c r="AS80" i="265"/>
  <c r="AS26" i="268"/>
  <c r="AS36" i="268"/>
  <c r="AS14" i="269"/>
  <c r="AR17" i="279"/>
  <c r="AS68" i="275"/>
  <c r="AS91" i="274"/>
  <c r="AS81" i="279"/>
  <c r="AS26" i="271"/>
  <c r="AR83" i="275"/>
  <c r="AS47" i="279"/>
  <c r="AS35" i="291"/>
  <c r="BG37" i="291" s="1"/>
  <c r="AS91" i="275"/>
  <c r="AQ93" i="252"/>
  <c r="AR92" i="252" s="1"/>
  <c r="AP93" i="252"/>
  <c r="AR91" i="252" s="1"/>
  <c r="AS57" i="280"/>
  <c r="AS48" i="290"/>
  <c r="AN38" i="252"/>
  <c r="AR34" i="252" s="1"/>
  <c r="AQ16" i="252"/>
  <c r="AR15" i="252" s="1"/>
  <c r="AO16" i="252"/>
  <c r="AR13" i="252" s="1"/>
  <c r="AP16" i="252"/>
  <c r="AR14" i="252" s="1"/>
  <c r="AR17" i="290"/>
  <c r="C18" i="290" s="1"/>
  <c r="AS12" i="290"/>
  <c r="BE78" i="293"/>
  <c r="BB78" i="293"/>
  <c r="BG78" i="293"/>
  <c r="BD78" i="293"/>
  <c r="BE12" i="294"/>
  <c r="BB12" i="294"/>
  <c r="BG12" i="294"/>
  <c r="BD12" i="294"/>
  <c r="BE56" i="296"/>
  <c r="BB56" i="296"/>
  <c r="BG56" i="296"/>
  <c r="BD56" i="296"/>
  <c r="BE89" i="291"/>
  <c r="BB89" i="291"/>
  <c r="BG89" i="291"/>
  <c r="BD89" i="291"/>
  <c r="BE23" i="295"/>
  <c r="BB23" i="295"/>
  <c r="BG23" i="295"/>
  <c r="BD23" i="295"/>
  <c r="BE56" i="295"/>
  <c r="BB56" i="295"/>
  <c r="BG56" i="295"/>
  <c r="BD56" i="295"/>
  <c r="BD91" i="293"/>
  <c r="BE89" i="293"/>
  <c r="BB89" i="293"/>
  <c r="BG89" i="293"/>
  <c r="BD89" i="293"/>
  <c r="BE23" i="299"/>
  <c r="BB23" i="299"/>
  <c r="BG23" i="299"/>
  <c r="BD23" i="299"/>
  <c r="BG70" i="291"/>
  <c r="BD70" i="291"/>
  <c r="BE69" i="291"/>
  <c r="BB69" i="291"/>
  <c r="BE68" i="291"/>
  <c r="BB68" i="291"/>
  <c r="BG67" i="291"/>
  <c r="BD67" i="291"/>
  <c r="BE70" i="291"/>
  <c r="BB70" i="291"/>
  <c r="BG69" i="291"/>
  <c r="BD69" i="291"/>
  <c r="BG68" i="291"/>
  <c r="BD68" i="291"/>
  <c r="BE67" i="291"/>
  <c r="BB67" i="291"/>
  <c r="BG12" i="293"/>
  <c r="BD12" i="293"/>
  <c r="BE12" i="293"/>
  <c r="BB12" i="293"/>
  <c r="AS57" i="290"/>
  <c r="AS79" i="291"/>
  <c r="AS68" i="292"/>
  <c r="AR28" i="294"/>
  <c r="AS23" i="294"/>
  <c r="AS45" i="295"/>
  <c r="AS57" i="295"/>
  <c r="AS59" i="296"/>
  <c r="AR17" i="297"/>
  <c r="BG15" i="299"/>
  <c r="BD15" i="299"/>
  <c r="BG14" i="299"/>
  <c r="BD14" i="299"/>
  <c r="BG13" i="299"/>
  <c r="BD13" i="299"/>
  <c r="BG12" i="299"/>
  <c r="BD12" i="299"/>
  <c r="BE15" i="299"/>
  <c r="BB15" i="299"/>
  <c r="BE14" i="299"/>
  <c r="BB14" i="299"/>
  <c r="BE13" i="299"/>
  <c r="BB13" i="299"/>
  <c r="BE12" i="299"/>
  <c r="BB12" i="299"/>
  <c r="BG36" i="293"/>
  <c r="BG34" i="293"/>
  <c r="BD34" i="293"/>
  <c r="BE36" i="293"/>
  <c r="BE34" i="293"/>
  <c r="BB34" i="293"/>
  <c r="BG45" i="291"/>
  <c r="BD45" i="291"/>
  <c r="BE45" i="291"/>
  <c r="BB45" i="291"/>
  <c r="AS24" i="294"/>
  <c r="BG34" i="296"/>
  <c r="BD34" i="296"/>
  <c r="BE34" i="296"/>
  <c r="BB34" i="296"/>
  <c r="AS57" i="291"/>
  <c r="AS46" i="290"/>
  <c r="AS48" i="291"/>
  <c r="BB48" i="291" s="1"/>
  <c r="AS48" i="293"/>
  <c r="AR28" i="290"/>
  <c r="C29" i="290" s="1"/>
  <c r="AS23" i="290"/>
  <c r="AS47" i="292"/>
  <c r="AS47" i="294"/>
  <c r="AS59" i="294"/>
  <c r="AS79" i="294"/>
  <c r="BG81" i="294" s="1"/>
  <c r="AS46" i="296"/>
  <c r="BE46" i="296" s="1"/>
  <c r="AR83" i="296"/>
  <c r="AS78" i="296"/>
  <c r="AR28" i="291"/>
  <c r="AS23" i="291"/>
  <c r="AS13" i="292"/>
  <c r="AS25" i="292"/>
  <c r="AR72" i="292"/>
  <c r="AS67" i="292"/>
  <c r="AR28" i="293"/>
  <c r="AS23" i="293"/>
  <c r="AS90" i="291"/>
  <c r="AR17" i="292"/>
  <c r="AS12" i="292"/>
  <c r="AS58" i="293"/>
  <c r="AS26" i="294"/>
  <c r="AR28" i="296"/>
  <c r="AS23" i="296"/>
  <c r="AS47" i="297"/>
  <c r="AS59" i="297"/>
  <c r="AS79" i="297"/>
  <c r="AS26" i="298"/>
  <c r="AS57" i="298"/>
  <c r="AR39" i="299"/>
  <c r="AS34" i="299"/>
  <c r="AS68" i="299"/>
  <c r="AS25" i="290"/>
  <c r="AR83" i="292"/>
  <c r="AS78" i="292"/>
  <c r="AS58" i="294"/>
  <c r="AS90" i="294"/>
  <c r="AR17" i="295"/>
  <c r="AS12" i="295"/>
  <c r="AS26" i="295"/>
  <c r="AS70" i="293"/>
  <c r="AS14" i="295"/>
  <c r="AR72" i="295"/>
  <c r="AS67" i="295"/>
  <c r="AS25" i="296"/>
  <c r="AS92" i="295"/>
  <c r="AS15" i="296"/>
  <c r="AR39" i="297"/>
  <c r="AS34" i="297"/>
  <c r="AR39" i="298"/>
  <c r="AS34" i="298"/>
  <c r="AS25" i="298"/>
  <c r="AS36" i="298"/>
  <c r="AR61" i="299"/>
  <c r="AS56" i="299"/>
  <c r="AS80" i="299"/>
  <c r="AS13" i="291"/>
  <c r="AS58" i="292"/>
  <c r="AR28" i="292"/>
  <c r="AS23" i="292"/>
  <c r="AS25" i="293"/>
  <c r="AS80" i="293"/>
  <c r="BE81" i="293" s="1"/>
  <c r="AS48" i="294"/>
  <c r="AS13" i="295"/>
  <c r="AS89" i="295"/>
  <c r="AR94" i="295"/>
  <c r="AS70" i="296"/>
  <c r="AR72" i="296"/>
  <c r="AS67" i="296"/>
  <c r="AS46" i="297"/>
  <c r="AR83" i="297"/>
  <c r="AS78" i="297"/>
  <c r="AS92" i="297"/>
  <c r="BE92" i="297" s="1"/>
  <c r="AR61" i="298"/>
  <c r="AS56" i="298"/>
  <c r="AS24" i="298"/>
  <c r="AS26" i="299"/>
  <c r="BE26" i="299" s="1"/>
  <c r="AS36" i="299"/>
  <c r="AR83" i="299"/>
  <c r="AS78" i="299"/>
  <c r="AR61" i="291"/>
  <c r="AS56" i="291"/>
  <c r="AQ71" i="290"/>
  <c r="AR70" i="290" s="1"/>
  <c r="AS70" i="290" s="1"/>
  <c r="BD91" i="297"/>
  <c r="BB90" i="297"/>
  <c r="BE89" i="297"/>
  <c r="BB89" i="297"/>
  <c r="BD92" i="297"/>
  <c r="BB91" i="297"/>
  <c r="BG89" i="297"/>
  <c r="BD89" i="297"/>
  <c r="AR50" i="292"/>
  <c r="AS45" i="292"/>
  <c r="AR50" i="294"/>
  <c r="AS45" i="294"/>
  <c r="BE67" i="294"/>
  <c r="BB67" i="294"/>
  <c r="BG67" i="294"/>
  <c r="BD67" i="294"/>
  <c r="AR61" i="295"/>
  <c r="AS36" i="297"/>
  <c r="BE67" i="298"/>
  <c r="BB67" i="298"/>
  <c r="BG67" i="298"/>
  <c r="BD67" i="298"/>
  <c r="AS24" i="292"/>
  <c r="AS59" i="291"/>
  <c r="AS48" i="292"/>
  <c r="BB80" i="294"/>
  <c r="BG78" i="294"/>
  <c r="BD78" i="294"/>
  <c r="BD80" i="294"/>
  <c r="BE78" i="294"/>
  <c r="BB78" i="294"/>
  <c r="AR50" i="295"/>
  <c r="AS47" i="295"/>
  <c r="AS59" i="295"/>
  <c r="BD47" i="296"/>
  <c r="BG45" i="296"/>
  <c r="BD45" i="296"/>
  <c r="BG48" i="296"/>
  <c r="BE45" i="296"/>
  <c r="BB45" i="296"/>
  <c r="AS57" i="296"/>
  <c r="BG59" i="296" s="1"/>
  <c r="AS12" i="297"/>
  <c r="BG70" i="297"/>
  <c r="BD70" i="297"/>
  <c r="BE69" i="297"/>
  <c r="BB69" i="297"/>
  <c r="BE68" i="297"/>
  <c r="BB68" i="297"/>
  <c r="BG67" i="297"/>
  <c r="BD67" i="297"/>
  <c r="BE70" i="297"/>
  <c r="BB70" i="297"/>
  <c r="BG69" i="297"/>
  <c r="BD69" i="297"/>
  <c r="BG68" i="297"/>
  <c r="BD68" i="297"/>
  <c r="BE67" i="297"/>
  <c r="BB67" i="297"/>
  <c r="BG47" i="298"/>
  <c r="BG45" i="298"/>
  <c r="BD45" i="298"/>
  <c r="BE47" i="298"/>
  <c r="BE45" i="298"/>
  <c r="BB45" i="298"/>
  <c r="AS68" i="298"/>
  <c r="AR61" i="290"/>
  <c r="C62" i="290" s="1"/>
  <c r="AS56" i="290"/>
  <c r="BD36" i="291"/>
  <c r="BG34" i="291"/>
  <c r="BD34" i="291"/>
  <c r="BB36" i="291"/>
  <c r="BE34" i="291"/>
  <c r="BB34" i="291"/>
  <c r="BE48" i="293"/>
  <c r="BB48" i="293"/>
  <c r="BG47" i="293"/>
  <c r="BD47" i="293"/>
  <c r="BE46" i="293"/>
  <c r="BB46" i="293"/>
  <c r="BG45" i="293"/>
  <c r="BD45" i="293"/>
  <c r="BG48" i="293"/>
  <c r="BD48" i="293"/>
  <c r="BE47" i="293"/>
  <c r="BB47" i="293"/>
  <c r="BG46" i="293"/>
  <c r="BD46" i="293"/>
  <c r="BE45" i="293"/>
  <c r="BB45" i="293"/>
  <c r="BG34" i="295"/>
  <c r="BD34" i="295"/>
  <c r="BE34" i="295"/>
  <c r="BB34" i="295"/>
  <c r="BG56" i="297"/>
  <c r="BD56" i="297"/>
  <c r="AS89" i="298"/>
  <c r="AR94" i="298"/>
  <c r="BG92" i="296"/>
  <c r="BD92" i="296"/>
  <c r="BE91" i="296"/>
  <c r="BB91" i="296"/>
  <c r="BG90" i="296"/>
  <c r="BD90" i="296"/>
  <c r="BE92" i="296"/>
  <c r="BB92" i="296"/>
  <c r="BG91" i="296"/>
  <c r="BD91" i="296"/>
  <c r="BE90" i="296"/>
  <c r="BB90" i="296"/>
  <c r="BE89" i="296"/>
  <c r="BB89" i="296"/>
  <c r="BG89" i="296"/>
  <c r="BD89" i="296"/>
  <c r="AR28" i="297"/>
  <c r="AS23" i="297"/>
  <c r="AR28" i="298"/>
  <c r="AS23" i="298"/>
  <c r="AS45" i="290"/>
  <c r="AR50" i="290"/>
  <c r="C51" i="290" s="1"/>
  <c r="AR39" i="294"/>
  <c r="AS34" i="294"/>
  <c r="AS70" i="298"/>
  <c r="AS91" i="298"/>
  <c r="AR17" i="291"/>
  <c r="AS12" i="291"/>
  <c r="AR39" i="292"/>
  <c r="AS34" i="292"/>
  <c r="AS80" i="292"/>
  <c r="AR83" i="291"/>
  <c r="AS78" i="291"/>
  <c r="AR61" i="293"/>
  <c r="AS56" i="293"/>
  <c r="AS13" i="294"/>
  <c r="BE15" i="294" s="1"/>
  <c r="AS69" i="295"/>
  <c r="AS80" i="295"/>
  <c r="AS45" i="297"/>
  <c r="AR50" i="297"/>
  <c r="AS57" i="297"/>
  <c r="AS14" i="298"/>
  <c r="AS15" i="298"/>
  <c r="AR72" i="299"/>
  <c r="AS67" i="299"/>
  <c r="AS14" i="290"/>
  <c r="AS36" i="290"/>
  <c r="AP82" i="290"/>
  <c r="AR80" i="290" s="1"/>
  <c r="AS80" i="290" s="1"/>
  <c r="AS91" i="291"/>
  <c r="AS89" i="292"/>
  <c r="AR94" i="292"/>
  <c r="AR61" i="294"/>
  <c r="AS56" i="294"/>
  <c r="AS69" i="294"/>
  <c r="BB70" i="294" s="1"/>
  <c r="AS92" i="294"/>
  <c r="AS15" i="295"/>
  <c r="AS59" i="293"/>
  <c r="AS25" i="295"/>
  <c r="BG26" i="295" s="1"/>
  <c r="AS36" i="295"/>
  <c r="BG37" i="295" s="1"/>
  <c r="AS35" i="296"/>
  <c r="AS90" i="295"/>
  <c r="AR17" i="296"/>
  <c r="AS12" i="296"/>
  <c r="AS26" i="296"/>
  <c r="AS37" i="297"/>
  <c r="AS37" i="298"/>
  <c r="AS35" i="298"/>
  <c r="AR83" i="298"/>
  <c r="AS78" i="298"/>
  <c r="AS58" i="299"/>
  <c r="AR83" i="290"/>
  <c r="C84" i="290" s="1"/>
  <c r="AS90" i="290"/>
  <c r="BE92" i="290" s="1"/>
  <c r="AS14" i="291"/>
  <c r="AS47" i="290"/>
  <c r="AR61" i="292"/>
  <c r="AS56" i="292"/>
  <c r="AS34" i="290"/>
  <c r="AS14" i="293"/>
  <c r="BG15" i="293" s="1"/>
  <c r="AR72" i="293"/>
  <c r="AS67" i="293"/>
  <c r="AS46" i="294"/>
  <c r="AS89" i="294"/>
  <c r="AR94" i="294"/>
  <c r="AR83" i="295"/>
  <c r="AS78" i="295"/>
  <c r="AS13" i="296"/>
  <c r="AS79" i="296"/>
  <c r="AS80" i="296"/>
  <c r="AS48" i="297"/>
  <c r="AR17" i="298"/>
  <c r="AS12" i="298"/>
  <c r="AS58" i="298"/>
  <c r="AS81" i="298"/>
  <c r="AS35" i="299"/>
  <c r="AR50" i="299"/>
  <c r="AS45" i="299"/>
  <c r="AR94" i="299"/>
  <c r="AS89" i="299"/>
  <c r="AR39" i="283"/>
  <c r="AS34" i="283"/>
  <c r="AS36" i="283"/>
  <c r="AS36" i="284"/>
  <c r="AR83" i="283"/>
  <c r="AS78" i="283"/>
  <c r="AS92" i="283"/>
  <c r="AS37" i="284"/>
  <c r="AS48" i="285"/>
  <c r="AS58" i="288"/>
  <c r="AR94" i="283"/>
  <c r="AS89" i="283"/>
  <c r="AS45" i="287"/>
  <c r="AR50" i="287"/>
  <c r="AS57" i="287"/>
  <c r="AR28" i="288"/>
  <c r="AS23" i="288"/>
  <c r="AS90" i="288"/>
  <c r="AR17" i="289"/>
  <c r="AS12" i="289"/>
  <c r="AS14" i="289"/>
  <c r="AS36" i="289"/>
  <c r="AS58" i="289"/>
  <c r="AS80" i="289"/>
  <c r="AR83" i="281"/>
  <c r="AS78" i="281"/>
  <c r="AS37" i="282"/>
  <c r="AS91" i="283"/>
  <c r="AS47" i="285"/>
  <c r="AS59" i="285"/>
  <c r="AS79" i="285"/>
  <c r="AS58" i="284"/>
  <c r="AS90" i="284"/>
  <c r="AR17" i="285"/>
  <c r="AS12" i="285"/>
  <c r="AS26" i="285"/>
  <c r="AS58" i="286"/>
  <c r="AR39" i="287"/>
  <c r="AS34" i="287"/>
  <c r="AR83" i="289"/>
  <c r="AS78" i="289"/>
  <c r="AR28" i="280"/>
  <c r="C29" i="280" s="1"/>
  <c r="AS23" i="280"/>
  <c r="AS58" i="280"/>
  <c r="AR17" i="281"/>
  <c r="AS12" i="281"/>
  <c r="AR61" i="282"/>
  <c r="AS56" i="282"/>
  <c r="AS69" i="282"/>
  <c r="AS26" i="283"/>
  <c r="AS57" i="281"/>
  <c r="AS89" i="284"/>
  <c r="AR94" i="284"/>
  <c r="AS59" i="283"/>
  <c r="AS37" i="285"/>
  <c r="AS57" i="286"/>
  <c r="AS70" i="286"/>
  <c r="AS68" i="287"/>
  <c r="AR94" i="287"/>
  <c r="AS89" i="287"/>
  <c r="AS58" i="287"/>
  <c r="AS45" i="288"/>
  <c r="AR50" i="288"/>
  <c r="AR72" i="280"/>
  <c r="C73" i="280" s="1"/>
  <c r="AS67" i="280"/>
  <c r="AS25" i="280"/>
  <c r="AS47" i="280"/>
  <c r="AS45" i="282"/>
  <c r="AR50" i="282"/>
  <c r="AS57" i="282"/>
  <c r="AS70" i="282"/>
  <c r="AR83" i="285"/>
  <c r="AS78" i="285"/>
  <c r="AS80" i="288"/>
  <c r="AS91" i="288"/>
  <c r="AS46" i="280"/>
  <c r="AS81" i="280"/>
  <c r="AS14" i="281"/>
  <c r="AS35" i="281"/>
  <c r="AR28" i="282"/>
  <c r="AR50" i="281"/>
  <c r="AS45" i="281"/>
  <c r="AS81" i="285"/>
  <c r="AR39" i="286"/>
  <c r="AS24" i="287"/>
  <c r="AR28" i="287"/>
  <c r="AS70" i="284"/>
  <c r="AS91" i="284"/>
  <c r="AS34" i="284"/>
  <c r="AS56" i="285"/>
  <c r="AS58" i="285"/>
  <c r="AS46" i="288"/>
  <c r="AS69" i="289"/>
  <c r="AR61" i="281"/>
  <c r="AS15" i="282"/>
  <c r="AS81" i="281"/>
  <c r="AS46" i="286"/>
  <c r="AS14" i="287"/>
  <c r="AS35" i="287"/>
  <c r="AS15" i="289"/>
  <c r="AS89" i="288"/>
  <c r="AS45" i="289"/>
  <c r="AS47" i="289"/>
  <c r="AS69" i="281"/>
  <c r="AR17" i="282"/>
  <c r="AR72" i="282"/>
  <c r="AS56" i="283"/>
  <c r="AS70" i="283"/>
  <c r="AS14" i="285"/>
  <c r="AS35" i="285"/>
  <c r="AR28" i="284"/>
  <c r="AS23" i="284"/>
  <c r="AR83" i="284"/>
  <c r="AS78" i="286"/>
  <c r="AS90" i="286"/>
  <c r="AS68" i="286"/>
  <c r="AS89" i="286"/>
  <c r="AS91" i="287"/>
  <c r="AR72" i="287"/>
  <c r="AS26" i="288"/>
  <c r="AS81" i="289"/>
  <c r="AS78" i="280"/>
  <c r="BE92" i="280"/>
  <c r="BB92" i="280"/>
  <c r="BG91" i="280"/>
  <c r="BD91" i="280"/>
  <c r="BE90" i="280"/>
  <c r="BB90" i="280"/>
  <c r="BT25" i="280" s="1"/>
  <c r="BE89" i="280"/>
  <c r="BB89" i="280"/>
  <c r="BT40" i="280" s="1"/>
  <c r="BG92" i="280"/>
  <c r="BD92" i="280"/>
  <c r="BE91" i="280"/>
  <c r="BB91" i="280"/>
  <c r="BG90" i="280"/>
  <c r="BD90" i="280"/>
  <c r="BG89" i="280"/>
  <c r="BD89" i="280"/>
  <c r="AS15" i="281"/>
  <c r="AS34" i="281"/>
  <c r="AS67" i="281"/>
  <c r="AS80" i="281"/>
  <c r="AS48" i="282"/>
  <c r="AR17" i="283"/>
  <c r="AS58" i="283"/>
  <c r="AS67" i="283"/>
  <c r="AS80" i="283"/>
  <c r="AR72" i="285"/>
  <c r="AR17" i="286"/>
  <c r="AR72" i="286"/>
  <c r="AS14" i="286"/>
  <c r="AS35" i="286"/>
  <c r="AR50" i="286"/>
  <c r="AS45" i="286"/>
  <c r="AS91" i="286"/>
  <c r="AS48" i="287"/>
  <c r="AR83" i="287"/>
  <c r="AS92" i="287"/>
  <c r="AR39" i="288"/>
  <c r="AS25" i="288"/>
  <c r="AS36" i="288"/>
  <c r="AR72" i="289"/>
  <c r="AS34" i="280"/>
  <c r="AS36" i="280"/>
  <c r="AS46" i="281"/>
  <c r="AS68" i="281"/>
  <c r="AS25" i="282"/>
  <c r="AS35" i="283"/>
  <c r="AR50" i="283"/>
  <c r="AS45" i="283"/>
  <c r="AR94" i="285"/>
  <c r="AS89" i="285"/>
  <c r="AR50" i="284"/>
  <c r="AS45" i="284"/>
  <c r="AR17" i="284"/>
  <c r="AS12" i="284"/>
  <c r="AR61" i="288"/>
  <c r="AS56" i="288"/>
  <c r="AR39" i="289"/>
  <c r="AS34" i="289"/>
  <c r="AR17" i="280"/>
  <c r="C18" i="280" s="1"/>
  <c r="AS12" i="280"/>
  <c r="AS89" i="281"/>
  <c r="AR94" i="281"/>
  <c r="AS24" i="283"/>
  <c r="AS81" i="283"/>
  <c r="AR72" i="284"/>
  <c r="AS67" i="284"/>
  <c r="AR28" i="285"/>
  <c r="AS23" i="285"/>
  <c r="AS91" i="285"/>
  <c r="AR83" i="288"/>
  <c r="AS78" i="288"/>
  <c r="AS35" i="289"/>
  <c r="AR61" i="289"/>
  <c r="AS56" i="289"/>
  <c r="AR94" i="289"/>
  <c r="AS89" i="289"/>
  <c r="AR39" i="282"/>
  <c r="AS34" i="282"/>
  <c r="AR28" i="283"/>
  <c r="AS23" i="283"/>
  <c r="AS45" i="285"/>
  <c r="AR50" i="285"/>
  <c r="AR61" i="284"/>
  <c r="AS56" i="284"/>
  <c r="AS69" i="284"/>
  <c r="AR61" i="286"/>
  <c r="AS56" i="286"/>
  <c r="AS13" i="287"/>
  <c r="AS69" i="280"/>
  <c r="AR61" i="280"/>
  <c r="C62" i="280" s="1"/>
  <c r="AS56" i="280"/>
  <c r="AS68" i="280"/>
  <c r="AS15" i="283"/>
  <c r="AS37" i="281"/>
  <c r="AR94" i="282"/>
  <c r="AS89" i="282"/>
  <c r="AS13" i="285"/>
  <c r="AR39" i="285"/>
  <c r="AS34" i="285"/>
  <c r="AS59" i="286"/>
  <c r="AS81" i="287"/>
  <c r="AR61" i="287"/>
  <c r="AS56" i="287"/>
  <c r="AS69" i="287"/>
  <c r="AS14" i="280"/>
  <c r="AS45" i="280"/>
  <c r="AR50" i="280"/>
  <c r="C51" i="280" s="1"/>
  <c r="AS59" i="282"/>
  <c r="AS79" i="282"/>
  <c r="AR72" i="288"/>
  <c r="AS67" i="288"/>
  <c r="AR28" i="289"/>
  <c r="AS23" i="289"/>
  <c r="AS24" i="280"/>
  <c r="AS48" i="280"/>
  <c r="AS13" i="281"/>
  <c r="AS23" i="282"/>
  <c r="AS37" i="283"/>
  <c r="AS47" i="283"/>
  <c r="AS34" i="286"/>
  <c r="AS13" i="286"/>
  <c r="AS23" i="287"/>
  <c r="AS47" i="284"/>
  <c r="AS59" i="284"/>
  <c r="AS79" i="284"/>
  <c r="AS69" i="283"/>
  <c r="AR39" i="284"/>
  <c r="AR61" i="285"/>
  <c r="AS69" i="285"/>
  <c r="AS48" i="288"/>
  <c r="AS48" i="289"/>
  <c r="AS13" i="280"/>
  <c r="AS26" i="280"/>
  <c r="AS79" i="280"/>
  <c r="AS56" i="281"/>
  <c r="AS58" i="281"/>
  <c r="AS26" i="282"/>
  <c r="AS48" i="283"/>
  <c r="AS13" i="284"/>
  <c r="AS68" i="285"/>
  <c r="AS26" i="284"/>
  <c r="AS48" i="286"/>
  <c r="AS25" i="287"/>
  <c r="AS36" i="287"/>
  <c r="AS69" i="288"/>
  <c r="AS25" i="289"/>
  <c r="AS81" i="288"/>
  <c r="AR94" i="288"/>
  <c r="AR50" i="289"/>
  <c r="AS57" i="289"/>
  <c r="AS92" i="289"/>
  <c r="AS90" i="281"/>
  <c r="AS12" i="282"/>
  <c r="AS67" i="282"/>
  <c r="AS80" i="282"/>
  <c r="AR61" i="283"/>
  <c r="AS79" i="283"/>
  <c r="AS25" i="285"/>
  <c r="AS36" i="285"/>
  <c r="AS78" i="284"/>
  <c r="AR28" i="286"/>
  <c r="AS23" i="286"/>
  <c r="AR83" i="286"/>
  <c r="AS24" i="286"/>
  <c r="AS81" i="286"/>
  <c r="AR94" i="286"/>
  <c r="AS12" i="287"/>
  <c r="AS67" i="287"/>
  <c r="AS80" i="287"/>
  <c r="AS59" i="288"/>
  <c r="AS91" i="289"/>
  <c r="AR83" i="280"/>
  <c r="C84" i="280" s="1"/>
  <c r="AR39" i="281"/>
  <c r="AR72" i="281"/>
  <c r="AS46" i="282"/>
  <c r="AS78" i="282"/>
  <c r="AS90" i="282"/>
  <c r="AS12" i="283"/>
  <c r="AS13" i="283"/>
  <c r="AS24" i="284"/>
  <c r="AS81" i="284"/>
  <c r="AR72" i="283"/>
  <c r="AS46" i="284"/>
  <c r="AS67" i="285"/>
  <c r="AS90" i="285"/>
  <c r="AS12" i="286"/>
  <c r="AS67" i="286"/>
  <c r="AS80" i="286"/>
  <c r="AS25" i="286"/>
  <c r="AS36" i="286"/>
  <c r="AS46" i="287"/>
  <c r="AS78" i="287"/>
  <c r="AS90" i="287"/>
  <c r="BG15" i="288"/>
  <c r="BD15" i="288"/>
  <c r="BG14" i="288"/>
  <c r="BD14" i="288"/>
  <c r="BE15" i="288"/>
  <c r="BB15" i="288"/>
  <c r="BE14" i="288"/>
  <c r="BB14" i="288"/>
  <c r="BE13" i="288"/>
  <c r="BB13" i="288"/>
  <c r="BE12" i="288"/>
  <c r="BB12" i="288"/>
  <c r="BG13" i="288"/>
  <c r="BD13" i="288"/>
  <c r="BG12" i="288"/>
  <c r="BD12" i="288"/>
  <c r="BG37" i="288"/>
  <c r="BD37" i="288"/>
  <c r="BG36" i="288"/>
  <c r="BD36" i="288"/>
  <c r="BG35" i="288"/>
  <c r="BD35" i="288"/>
  <c r="BG34" i="288"/>
  <c r="BD34" i="288"/>
  <c r="BE37" i="288"/>
  <c r="BB37" i="288"/>
  <c r="BE36" i="288"/>
  <c r="BB36" i="288"/>
  <c r="BE35" i="288"/>
  <c r="BB35" i="288"/>
  <c r="BE34" i="288"/>
  <c r="BB34" i="288"/>
  <c r="AS67" i="289"/>
  <c r="AS59" i="280"/>
  <c r="AR39" i="280"/>
  <c r="C40" i="280" s="1"/>
  <c r="AR28" i="281"/>
  <c r="AS23" i="281"/>
  <c r="AS48" i="281"/>
  <c r="AS14" i="282"/>
  <c r="AS35" i="282"/>
  <c r="AS91" i="282"/>
  <c r="AS24" i="289"/>
  <c r="AS70" i="289"/>
  <c r="BG45" i="271"/>
  <c r="BD45" i="271"/>
  <c r="BE45" i="271"/>
  <c r="BB45" i="271"/>
  <c r="AR39" i="272"/>
  <c r="AS34" i="272"/>
  <c r="AR50" i="276"/>
  <c r="AS45" i="276"/>
  <c r="AS15" i="276"/>
  <c r="AR72" i="278"/>
  <c r="AS67" i="278"/>
  <c r="AS81" i="272"/>
  <c r="AS48" i="272"/>
  <c r="AR17" i="275"/>
  <c r="AS12" i="275"/>
  <c r="AS13" i="276"/>
  <c r="AR72" i="277"/>
  <c r="AS67" i="277"/>
  <c r="AS25" i="278"/>
  <c r="AS37" i="278"/>
  <c r="AS69" i="278"/>
  <c r="AS48" i="279"/>
  <c r="AS58" i="270"/>
  <c r="AS89" i="270"/>
  <c r="AR94" i="270"/>
  <c r="C95" i="270" s="1"/>
  <c r="AS92" i="270"/>
  <c r="AS58" i="272"/>
  <c r="AS90" i="272"/>
  <c r="AR17" i="273"/>
  <c r="AS12" i="273"/>
  <c r="AR17" i="274"/>
  <c r="AS12" i="274"/>
  <c r="AS80" i="274"/>
  <c r="AS58" i="275"/>
  <c r="AS45" i="274"/>
  <c r="AR50" i="274"/>
  <c r="AS70" i="274"/>
  <c r="AS46" i="278"/>
  <c r="AS57" i="279"/>
  <c r="AS91" i="270"/>
  <c r="AS26" i="270"/>
  <c r="AS37" i="270"/>
  <c r="AS79" i="270"/>
  <c r="AR72" i="272"/>
  <c r="AS67" i="272"/>
  <c r="AR28" i="273"/>
  <c r="AS23" i="273"/>
  <c r="AS26" i="274"/>
  <c r="AS48" i="275"/>
  <c r="AS81" i="273"/>
  <c r="AR61" i="276"/>
  <c r="AS56" i="276"/>
  <c r="AS48" i="277"/>
  <c r="AS58" i="278"/>
  <c r="AS26" i="279"/>
  <c r="AS58" i="279"/>
  <c r="AS68" i="279"/>
  <c r="AS46" i="276"/>
  <c r="AR61" i="277"/>
  <c r="AS56" i="277"/>
  <c r="AS69" i="277"/>
  <c r="AS92" i="277"/>
  <c r="AS24" i="278"/>
  <c r="AR28" i="279"/>
  <c r="AS23" i="279"/>
  <c r="AR17" i="270"/>
  <c r="C18" i="270" s="1"/>
  <c r="AS12" i="270"/>
  <c r="AS68" i="271"/>
  <c r="AS25" i="272"/>
  <c r="AS36" i="272"/>
  <c r="AS78" i="271"/>
  <c r="AS90" i="271"/>
  <c r="AS12" i="272"/>
  <c r="AS37" i="272"/>
  <c r="AS48" i="273"/>
  <c r="AR28" i="274"/>
  <c r="AS91" i="273"/>
  <c r="AS79" i="275"/>
  <c r="AS57" i="276"/>
  <c r="AS70" i="276"/>
  <c r="AS12" i="276"/>
  <c r="AS67" i="276"/>
  <c r="AS14" i="277"/>
  <c r="AS35" i="277"/>
  <c r="AR50" i="277"/>
  <c r="AS45" i="277"/>
  <c r="AR39" i="277"/>
  <c r="BE92" i="278"/>
  <c r="BB92" i="278"/>
  <c r="BG91" i="278"/>
  <c r="BD91" i="278"/>
  <c r="BE90" i="278"/>
  <c r="BB90" i="278"/>
  <c r="BE89" i="278"/>
  <c r="BB89" i="278"/>
  <c r="BG92" i="278"/>
  <c r="BD92" i="278"/>
  <c r="BE91" i="278"/>
  <c r="BB91" i="278"/>
  <c r="BG90" i="278"/>
  <c r="BD90" i="278"/>
  <c r="BG89" i="278"/>
  <c r="BD89" i="278"/>
  <c r="AS78" i="279"/>
  <c r="AS13" i="273"/>
  <c r="AS36" i="271"/>
  <c r="AS59" i="273"/>
  <c r="AR61" i="274"/>
  <c r="BE92" i="275"/>
  <c r="BB92" i="275"/>
  <c r="BG91" i="275"/>
  <c r="BD91" i="275"/>
  <c r="BE90" i="275"/>
  <c r="BB90" i="275"/>
  <c r="BE89" i="275"/>
  <c r="BB89" i="275"/>
  <c r="BG92" i="275"/>
  <c r="BD92" i="275"/>
  <c r="BE91" i="275"/>
  <c r="BB91" i="275"/>
  <c r="BG90" i="275"/>
  <c r="BD90" i="275"/>
  <c r="BG89" i="275"/>
  <c r="BD89" i="275"/>
  <c r="AS47" i="278"/>
  <c r="AR83" i="278"/>
  <c r="AR28" i="270"/>
  <c r="C29" i="270" s="1"/>
  <c r="AS23" i="270"/>
  <c r="AR83" i="270"/>
  <c r="C84" i="270" s="1"/>
  <c r="AS25" i="271"/>
  <c r="AS24" i="270"/>
  <c r="AS48" i="270"/>
  <c r="AR39" i="271"/>
  <c r="AS70" i="271"/>
  <c r="AS14" i="273"/>
  <c r="AR28" i="272"/>
  <c r="AS23" i="272"/>
  <c r="AR83" i="272"/>
  <c r="AR83" i="273"/>
  <c r="AR28" i="275"/>
  <c r="AS23" i="275"/>
  <c r="AS14" i="274"/>
  <c r="AR50" i="270"/>
  <c r="C51" i="270" s="1"/>
  <c r="AS45" i="270"/>
  <c r="AS89" i="271"/>
  <c r="BE56" i="271"/>
  <c r="BB56" i="271"/>
  <c r="BG56" i="271"/>
  <c r="BD56" i="271"/>
  <c r="AS26" i="272"/>
  <c r="AR61" i="273"/>
  <c r="AS13" i="274"/>
  <c r="AS68" i="276"/>
  <c r="AR28" i="276"/>
  <c r="AS23" i="276"/>
  <c r="AS24" i="277"/>
  <c r="AS81" i="277"/>
  <c r="AR28" i="278"/>
  <c r="AS23" i="278"/>
  <c r="AS78" i="277"/>
  <c r="AS12" i="278"/>
  <c r="AS67" i="279"/>
  <c r="AS59" i="272"/>
  <c r="AS46" i="271"/>
  <c r="AR39" i="275"/>
  <c r="AS34" i="275"/>
  <c r="AS57" i="275"/>
  <c r="AS36" i="276"/>
  <c r="AS26" i="276"/>
  <c r="AS59" i="277"/>
  <c r="AR17" i="277"/>
  <c r="AS12" i="277"/>
  <c r="AS57" i="278"/>
  <c r="AS13" i="279"/>
  <c r="AS68" i="272"/>
  <c r="AR72" i="271"/>
  <c r="AS67" i="271"/>
  <c r="AS46" i="272"/>
  <c r="AR72" i="273"/>
  <c r="AS67" i="273"/>
  <c r="AS46" i="274"/>
  <c r="AR83" i="274"/>
  <c r="AS78" i="274"/>
  <c r="AS92" i="274"/>
  <c r="AR72" i="275"/>
  <c r="AS67" i="275"/>
  <c r="AR94" i="274"/>
  <c r="AS89" i="274"/>
  <c r="AR39" i="276"/>
  <c r="AS34" i="276"/>
  <c r="AS80" i="277"/>
  <c r="AS35" i="278"/>
  <c r="AR50" i="278"/>
  <c r="AS45" i="278"/>
  <c r="AS68" i="278"/>
  <c r="AS15" i="279"/>
  <c r="AR61" i="270"/>
  <c r="C62" i="270" s="1"/>
  <c r="AS56" i="270"/>
  <c r="AS68" i="270"/>
  <c r="AS90" i="270"/>
  <c r="AS45" i="273"/>
  <c r="AR50" i="273"/>
  <c r="AR61" i="272"/>
  <c r="AS56" i="272"/>
  <c r="AS69" i="272"/>
  <c r="AS92" i="272"/>
  <c r="AS15" i="273"/>
  <c r="AS69" i="273"/>
  <c r="AS92" i="273"/>
  <c r="AR72" i="274"/>
  <c r="AS67" i="274"/>
  <c r="AR61" i="275"/>
  <c r="AS56" i="275"/>
  <c r="AS69" i="275"/>
  <c r="AS47" i="274"/>
  <c r="AS59" i="274"/>
  <c r="AS79" i="274"/>
  <c r="AS48" i="278"/>
  <c r="AS79" i="279"/>
  <c r="AS14" i="270"/>
  <c r="AR39" i="270"/>
  <c r="C40" i="270" s="1"/>
  <c r="AS34" i="270"/>
  <c r="AS15" i="270"/>
  <c r="AS35" i="270"/>
  <c r="AS57" i="270"/>
  <c r="AR28" i="271"/>
  <c r="AS23" i="271"/>
  <c r="AS24" i="273"/>
  <c r="AS80" i="272"/>
  <c r="AS15" i="274"/>
  <c r="AS46" i="275"/>
  <c r="AR94" i="276"/>
  <c r="AS89" i="276"/>
  <c r="AS58" i="276"/>
  <c r="AS89" i="277"/>
  <c r="AR94" i="277"/>
  <c r="AS46" i="277"/>
  <c r="AR61" i="278"/>
  <c r="AS56" i="278"/>
  <c r="AS70" i="278"/>
  <c r="AS24" i="279"/>
  <c r="AR61" i="279"/>
  <c r="AS56" i="279"/>
  <c r="AS69" i="279"/>
  <c r="AS90" i="279"/>
  <c r="AS80" i="275"/>
  <c r="AS48" i="276"/>
  <c r="AS58" i="277"/>
  <c r="AS90" i="277"/>
  <c r="AS15" i="278"/>
  <c r="AS80" i="278"/>
  <c r="AS45" i="279"/>
  <c r="AR50" i="279"/>
  <c r="AR72" i="270"/>
  <c r="C73" i="270" s="1"/>
  <c r="AS67" i="270"/>
  <c r="AS14" i="272"/>
  <c r="AS35" i="272"/>
  <c r="AR50" i="272"/>
  <c r="AS45" i="272"/>
  <c r="AR83" i="271"/>
  <c r="AS92" i="271"/>
  <c r="AR17" i="272"/>
  <c r="AS46" i="273"/>
  <c r="AS23" i="274"/>
  <c r="AS37" i="275"/>
  <c r="AS79" i="273"/>
  <c r="AS14" i="275"/>
  <c r="AS35" i="275"/>
  <c r="AR50" i="275"/>
  <c r="AS45" i="275"/>
  <c r="AS47" i="276"/>
  <c r="AS59" i="276"/>
  <c r="AR17" i="276"/>
  <c r="AR72" i="276"/>
  <c r="AS91" i="276"/>
  <c r="AS36" i="277"/>
  <c r="AS34" i="277"/>
  <c r="AS81" i="278"/>
  <c r="AR83" i="279"/>
  <c r="AS89" i="279"/>
  <c r="AS89" i="272"/>
  <c r="AR94" i="272"/>
  <c r="AS57" i="273"/>
  <c r="BG34" i="273"/>
  <c r="BD34" i="273"/>
  <c r="BE34" i="273"/>
  <c r="BB34" i="273"/>
  <c r="AS56" i="274"/>
  <c r="AS58" i="274"/>
  <c r="AS15" i="275"/>
  <c r="AS13" i="275"/>
  <c r="AS13" i="277"/>
  <c r="AS34" i="278"/>
  <c r="AS78" i="278"/>
  <c r="AS12" i="279"/>
  <c r="AS91" i="279"/>
  <c r="AS78" i="270"/>
  <c r="AS12" i="271"/>
  <c r="AS15" i="271"/>
  <c r="AS35" i="271"/>
  <c r="AS46" i="270"/>
  <c r="AS81" i="270"/>
  <c r="AS14" i="271"/>
  <c r="AS34" i="271"/>
  <c r="AR50" i="271"/>
  <c r="AS47" i="271"/>
  <c r="AS79" i="271"/>
  <c r="AS25" i="273"/>
  <c r="AS36" i="273"/>
  <c r="BD37" i="273" s="1"/>
  <c r="AS78" i="272"/>
  <c r="AS78" i="273"/>
  <c r="AS34" i="274"/>
  <c r="AS37" i="274"/>
  <c r="AS78" i="275"/>
  <c r="AS68" i="273"/>
  <c r="AS25" i="274"/>
  <c r="AS36" i="274"/>
  <c r="AS36" i="270"/>
  <c r="AS57" i="271"/>
  <c r="BD59" i="271" s="1"/>
  <c r="AS81" i="271"/>
  <c r="AR94" i="271"/>
  <c r="AR61" i="271"/>
  <c r="AS15" i="272"/>
  <c r="AS56" i="273"/>
  <c r="AS89" i="273"/>
  <c r="AR94" i="273"/>
  <c r="AS24" i="275"/>
  <c r="AS24" i="276"/>
  <c r="AS78" i="276"/>
  <c r="AS90" i="276"/>
  <c r="AS68" i="277"/>
  <c r="AS13" i="278"/>
  <c r="BG34" i="279"/>
  <c r="BD34" i="279"/>
  <c r="BE34" i="279"/>
  <c r="BB34" i="279"/>
  <c r="AR28" i="277"/>
  <c r="AS23" i="277"/>
  <c r="AR83" i="277"/>
  <c r="AR17" i="278"/>
  <c r="AS36" i="279"/>
  <c r="BG37" i="279" s="1"/>
  <c r="AR72" i="279"/>
  <c r="BG45" i="268"/>
  <c r="BD45" i="268"/>
  <c r="BE45" i="268"/>
  <c r="BB45" i="268"/>
  <c r="BE67" i="266"/>
  <c r="BB67" i="266"/>
  <c r="BG67" i="266"/>
  <c r="BD67" i="266"/>
  <c r="BE67" i="263"/>
  <c r="BB67" i="263"/>
  <c r="AR61" i="265"/>
  <c r="AS56" i="265"/>
  <c r="AR94" i="260"/>
  <c r="C95" i="260" s="1"/>
  <c r="AS89" i="260"/>
  <c r="AR94" i="261"/>
  <c r="AS89" i="261"/>
  <c r="AR39" i="261"/>
  <c r="AS34" i="261"/>
  <c r="AR50" i="262"/>
  <c r="AS45" i="262"/>
  <c r="AS90" i="261"/>
  <c r="AR17" i="262"/>
  <c r="AS12" i="262"/>
  <c r="AS89" i="264"/>
  <c r="AR94" i="264"/>
  <c r="AS70" i="265"/>
  <c r="AR28" i="267"/>
  <c r="AS23" i="267"/>
  <c r="AR17" i="268"/>
  <c r="AS12" i="268"/>
  <c r="AS13" i="268"/>
  <c r="AR50" i="269"/>
  <c r="AS45" i="269"/>
  <c r="AR72" i="260"/>
  <c r="C73" i="260" s="1"/>
  <c r="AS67" i="260"/>
  <c r="AS24" i="261"/>
  <c r="AR39" i="263"/>
  <c r="AS34" i="263"/>
  <c r="AS36" i="265"/>
  <c r="AR83" i="264"/>
  <c r="AS78" i="264"/>
  <c r="AR39" i="260"/>
  <c r="C40" i="260" s="1"/>
  <c r="AS34" i="260"/>
  <c r="AS91" i="260"/>
  <c r="AS36" i="261"/>
  <c r="AS45" i="263"/>
  <c r="AR50" i="263"/>
  <c r="AS35" i="261"/>
  <c r="AS90" i="262"/>
  <c r="AR17" i="263"/>
  <c r="AS12" i="263"/>
  <c r="AR94" i="263"/>
  <c r="AS89" i="263"/>
  <c r="AS80" i="264"/>
  <c r="AS15" i="266"/>
  <c r="AR17" i="267"/>
  <c r="AS12" i="267"/>
  <c r="AS13" i="267"/>
  <c r="AR83" i="269"/>
  <c r="AS78" i="269"/>
  <c r="AR94" i="269"/>
  <c r="AS89" i="269"/>
  <c r="AS58" i="266"/>
  <c r="AS46" i="267"/>
  <c r="AS91" i="266"/>
  <c r="AS25" i="268"/>
  <c r="AS89" i="268"/>
  <c r="AR94" i="268"/>
  <c r="AR50" i="264"/>
  <c r="AS45" i="264"/>
  <c r="AR83" i="263"/>
  <c r="AS92" i="263"/>
  <c r="AS37" i="266"/>
  <c r="AS89" i="265"/>
  <c r="AS67" i="267"/>
  <c r="AS25" i="267"/>
  <c r="AS36" i="267"/>
  <c r="BE56" i="268"/>
  <c r="BB56" i="268"/>
  <c r="BG56" i="268"/>
  <c r="BD56" i="268"/>
  <c r="AS90" i="269"/>
  <c r="AS68" i="260"/>
  <c r="AR17" i="261"/>
  <c r="AS24" i="263"/>
  <c r="AR72" i="262"/>
  <c r="AS23" i="263"/>
  <c r="AS37" i="269"/>
  <c r="AS92" i="260"/>
  <c r="AS14" i="261"/>
  <c r="AS47" i="262"/>
  <c r="AS59" i="262"/>
  <c r="AS69" i="261"/>
  <c r="AR39" i="262"/>
  <c r="AR61" i="263"/>
  <c r="AS80" i="263"/>
  <c r="AS48" i="264"/>
  <c r="AS48" i="266"/>
  <c r="AS56" i="267"/>
  <c r="AS58" i="267"/>
  <c r="AS24" i="267"/>
  <c r="AS81" i="267"/>
  <c r="AS57" i="268"/>
  <c r="AS91" i="268"/>
  <c r="AS25" i="269"/>
  <c r="AS69" i="269"/>
  <c r="AS59" i="260"/>
  <c r="AR72" i="261"/>
  <c r="AS46" i="262"/>
  <c r="AS91" i="263"/>
  <c r="AS45" i="265"/>
  <c r="AS57" i="265"/>
  <c r="AS57" i="263"/>
  <c r="AR61" i="264"/>
  <c r="AS69" i="264"/>
  <c r="AS92" i="264"/>
  <c r="AR17" i="265"/>
  <c r="AS80" i="269"/>
  <c r="AS15" i="260"/>
  <c r="AS35" i="260"/>
  <c r="AS57" i="260"/>
  <c r="BG59" i="260" s="1"/>
  <c r="AR50" i="260"/>
  <c r="C51" i="260" s="1"/>
  <c r="AS47" i="260"/>
  <c r="AR50" i="261"/>
  <c r="AS47" i="261"/>
  <c r="AS25" i="263"/>
  <c r="AS36" i="263"/>
  <c r="AS78" i="262"/>
  <c r="AS58" i="263"/>
  <c r="AS90" i="265"/>
  <c r="AS12" i="266"/>
  <c r="AS80" i="266"/>
  <c r="AS25" i="266"/>
  <c r="AS34" i="267"/>
  <c r="AS46" i="269"/>
  <c r="AS78" i="266"/>
  <c r="AS81" i="266"/>
  <c r="AR94" i="266"/>
  <c r="AS69" i="268"/>
  <c r="AS92" i="268"/>
  <c r="AS81" i="268"/>
  <c r="AR72" i="269"/>
  <c r="AS59" i="264"/>
  <c r="AS68" i="265"/>
  <c r="AR39" i="264"/>
  <c r="AS34" i="264"/>
  <c r="AS58" i="265"/>
  <c r="AR39" i="266"/>
  <c r="AS34" i="266"/>
  <c r="AS59" i="267"/>
  <c r="AS46" i="268"/>
  <c r="AR83" i="260"/>
  <c r="C84" i="260" s="1"/>
  <c r="AS78" i="260"/>
  <c r="AR61" i="261"/>
  <c r="AS56" i="261"/>
  <c r="AS15" i="262"/>
  <c r="AR39" i="269"/>
  <c r="AS34" i="269"/>
  <c r="AS25" i="262"/>
  <c r="AS36" i="262"/>
  <c r="AR83" i="261"/>
  <c r="AS78" i="261"/>
  <c r="AS92" i="261"/>
  <c r="AS37" i="262"/>
  <c r="AS48" i="263"/>
  <c r="AR39" i="265"/>
  <c r="AS34" i="265"/>
  <c r="AR83" i="267"/>
  <c r="AS78" i="267"/>
  <c r="AS89" i="267"/>
  <c r="AR94" i="267"/>
  <c r="AR72" i="268"/>
  <c r="AS67" i="268"/>
  <c r="AR28" i="269"/>
  <c r="AS23" i="269"/>
  <c r="AS47" i="269"/>
  <c r="AS79" i="260"/>
  <c r="AS89" i="262"/>
  <c r="AR94" i="262"/>
  <c r="AS37" i="261"/>
  <c r="AS37" i="263"/>
  <c r="AS70" i="263"/>
  <c r="AS14" i="265"/>
  <c r="AS35" i="265"/>
  <c r="AR28" i="264"/>
  <c r="AS23" i="264"/>
  <c r="AS36" i="260"/>
  <c r="AR28" i="261"/>
  <c r="AS23" i="261"/>
  <c r="AS91" i="261"/>
  <c r="AS47" i="263"/>
  <c r="AR61" i="262"/>
  <c r="AS56" i="262"/>
  <c r="AS92" i="262"/>
  <c r="AS15" i="263"/>
  <c r="AS81" i="263"/>
  <c r="AR72" i="264"/>
  <c r="AS67" i="264"/>
  <c r="AR28" i="265"/>
  <c r="AS23" i="265"/>
  <c r="AS57" i="266"/>
  <c r="AS92" i="266"/>
  <c r="AR28" i="268"/>
  <c r="AS23" i="268"/>
  <c r="AS81" i="269"/>
  <c r="AR83" i="265"/>
  <c r="AS78" i="265"/>
  <c r="AR61" i="266"/>
  <c r="AS56" i="266"/>
  <c r="AS69" i="266"/>
  <c r="AS48" i="267"/>
  <c r="AS15" i="268"/>
  <c r="AS14" i="268"/>
  <c r="AS35" i="268"/>
  <c r="AR83" i="268"/>
  <c r="AS78" i="268"/>
  <c r="AS13" i="269"/>
  <c r="AS68" i="263"/>
  <c r="BG70" i="263" s="1"/>
  <c r="AS25" i="264"/>
  <c r="AS36" i="264"/>
  <c r="AS78" i="263"/>
  <c r="AS90" i="263"/>
  <c r="BE14" i="264"/>
  <c r="BB14" i="264"/>
  <c r="BE12" i="264"/>
  <c r="BB12" i="264"/>
  <c r="BG14" i="264"/>
  <c r="BD14" i="264"/>
  <c r="BG12" i="264"/>
  <c r="BD12" i="264"/>
  <c r="AS37" i="264"/>
  <c r="AS81" i="265"/>
  <c r="AR94" i="265"/>
  <c r="AR72" i="267"/>
  <c r="AS14" i="267"/>
  <c r="AS35" i="267"/>
  <c r="AR50" i="267"/>
  <c r="AS45" i="267"/>
  <c r="AR61" i="268"/>
  <c r="AS70" i="269"/>
  <c r="AS92" i="269"/>
  <c r="AS46" i="260"/>
  <c r="BG26" i="260"/>
  <c r="BD26" i="260"/>
  <c r="BG25" i="260"/>
  <c r="BD25" i="260"/>
  <c r="BE24" i="260"/>
  <c r="BB24" i="260"/>
  <c r="BT13" i="260" s="1"/>
  <c r="BE23" i="260"/>
  <c r="BB23" i="260"/>
  <c r="BT28" i="260" s="1"/>
  <c r="BE26" i="260"/>
  <c r="BB26" i="260"/>
  <c r="BE25" i="260"/>
  <c r="BB25" i="260"/>
  <c r="BG24" i="260"/>
  <c r="BD24" i="260"/>
  <c r="BG23" i="260"/>
  <c r="BD23" i="260"/>
  <c r="BE58" i="260"/>
  <c r="BB58" i="260"/>
  <c r="BE56" i="260"/>
  <c r="BB56" i="260"/>
  <c r="BT20" i="260" s="1"/>
  <c r="BG58" i="260"/>
  <c r="BD58" i="260"/>
  <c r="BG56" i="260"/>
  <c r="BD56" i="260"/>
  <c r="AS12" i="261"/>
  <c r="AS13" i="262"/>
  <c r="AS67" i="262"/>
  <c r="AR28" i="263"/>
  <c r="AS69" i="260"/>
  <c r="AS90" i="260"/>
  <c r="AS13" i="261"/>
  <c r="AS25" i="261"/>
  <c r="AS57" i="262"/>
  <c r="AS70" i="262"/>
  <c r="AS91" i="262"/>
  <c r="AS34" i="262"/>
  <c r="AS56" i="263"/>
  <c r="AS24" i="264"/>
  <c r="AS81" i="264"/>
  <c r="AR72" i="263"/>
  <c r="AS46" i="264"/>
  <c r="AS67" i="265"/>
  <c r="AS46" i="266"/>
  <c r="AS79" i="265"/>
  <c r="AR61" i="267"/>
  <c r="AS69" i="267"/>
  <c r="AS92" i="267"/>
  <c r="AS68" i="267"/>
  <c r="AS34" i="268"/>
  <c r="AS37" i="268"/>
  <c r="AS59" i="268"/>
  <c r="AS79" i="268"/>
  <c r="AS24" i="269"/>
  <c r="AS48" i="269"/>
  <c r="AS35" i="269"/>
  <c r="BE56" i="269"/>
  <c r="BB56" i="269"/>
  <c r="BG56" i="269"/>
  <c r="BD56" i="269"/>
  <c r="AS57" i="269"/>
  <c r="AS70" i="260"/>
  <c r="AS68" i="262"/>
  <c r="AS67" i="261"/>
  <c r="AS80" i="261"/>
  <c r="AS48" i="262"/>
  <c r="AR50" i="265"/>
  <c r="AS47" i="265"/>
  <c r="AS59" i="265"/>
  <c r="AS56" i="264"/>
  <c r="AS58" i="264"/>
  <c r="AS90" i="264"/>
  <c r="AS12" i="265"/>
  <c r="AS15" i="265"/>
  <c r="AS79" i="269"/>
  <c r="AS37" i="260"/>
  <c r="AS14" i="260"/>
  <c r="BD14" i="260" s="1"/>
  <c r="AS45" i="260"/>
  <c r="AS80" i="260"/>
  <c r="AS45" i="261"/>
  <c r="AS70" i="261"/>
  <c r="AS14" i="263"/>
  <c r="AS35" i="263"/>
  <c r="AR28" i="262"/>
  <c r="AS23" i="262"/>
  <c r="AR83" i="262"/>
  <c r="AS24" i="265"/>
  <c r="AS26" i="264"/>
  <c r="AS92" i="265"/>
  <c r="AR17" i="266"/>
  <c r="AR72" i="266"/>
  <c r="AS14" i="266"/>
  <c r="AS35" i="266"/>
  <c r="AR50" i="266"/>
  <c r="AS45" i="266"/>
  <c r="AR39" i="267"/>
  <c r="AS68" i="268"/>
  <c r="AS57" i="261"/>
  <c r="AR28" i="266"/>
  <c r="AS23" i="266"/>
  <c r="AR83" i="266"/>
  <c r="AS68" i="266"/>
  <c r="AS89" i="266"/>
  <c r="AR50" i="268"/>
  <c r="AS47" i="268"/>
  <c r="AS90" i="268"/>
  <c r="AS12" i="269"/>
  <c r="AS15" i="269"/>
  <c r="AS67" i="269"/>
  <c r="AS59" i="269"/>
  <c r="AQ82" i="259"/>
  <c r="AR81" i="259" s="1"/>
  <c r="AO60" i="259"/>
  <c r="AR57" i="259" s="1"/>
  <c r="AQ71" i="258"/>
  <c r="AR70" i="258" s="1"/>
  <c r="AO27" i="258"/>
  <c r="AR24" i="258" s="1"/>
  <c r="AO93" i="258"/>
  <c r="AR90" i="258" s="1"/>
  <c r="AO27" i="251"/>
  <c r="AR24" i="251" s="1"/>
  <c r="AO82" i="253"/>
  <c r="AR79" i="253" s="1"/>
  <c r="AO60" i="253"/>
  <c r="AR57" i="253" s="1"/>
  <c r="AQ93" i="253"/>
  <c r="AR92" i="253" s="1"/>
  <c r="AO93" i="253"/>
  <c r="AR90" i="253" s="1"/>
  <c r="AQ82" i="253"/>
  <c r="AR81" i="253" s="1"/>
  <c r="AO71" i="253"/>
  <c r="AR68" i="253" s="1"/>
  <c r="AN60" i="253"/>
  <c r="AR56" i="253" s="1"/>
  <c r="AP38" i="253"/>
  <c r="AR36" i="253" s="1"/>
  <c r="AN16" i="253"/>
  <c r="AR12" i="253" s="1"/>
  <c r="AQ16" i="253"/>
  <c r="AR15" i="253" s="1"/>
  <c r="AN71" i="257"/>
  <c r="AR67" i="257" s="1"/>
  <c r="AN16" i="257"/>
  <c r="AR12" i="257" s="1"/>
  <c r="AN27" i="257"/>
  <c r="AR23" i="257" s="1"/>
  <c r="AP93" i="257"/>
  <c r="AR91" i="257" s="1"/>
  <c r="AO49" i="257"/>
  <c r="AR46" i="257" s="1"/>
  <c r="AP27" i="257"/>
  <c r="AR25" i="257" s="1"/>
  <c r="AO27" i="257"/>
  <c r="AR24" i="257" s="1"/>
  <c r="AO60" i="257"/>
  <c r="AR57" i="257" s="1"/>
  <c r="AN49" i="257"/>
  <c r="AR45" i="257" s="1"/>
  <c r="AN38" i="257"/>
  <c r="AR34" i="257" s="1"/>
  <c r="AQ38" i="257"/>
  <c r="AR37" i="257" s="1"/>
  <c r="AO38" i="257"/>
  <c r="AR35" i="257" s="1"/>
  <c r="AQ16" i="257"/>
  <c r="AR15" i="257" s="1"/>
  <c r="AO82" i="254"/>
  <c r="AR79" i="254" s="1"/>
  <c r="AO60" i="254"/>
  <c r="AR57" i="254" s="1"/>
  <c r="AQ38" i="254"/>
  <c r="AR37" i="254" s="1"/>
  <c r="AO38" i="254"/>
  <c r="AR35" i="254" s="1"/>
  <c r="AN16" i="254"/>
  <c r="AR12" i="254" s="1"/>
  <c r="P95" i="1"/>
  <c r="Z92" i="1" s="1"/>
  <c r="AE92" i="1" s="1"/>
  <c r="X95" i="1"/>
  <c r="AB92" i="1" s="1"/>
  <c r="AL92" i="1" s="1"/>
  <c r="AW92" i="1" s="1"/>
  <c r="AO93" i="259"/>
  <c r="AR90" i="259" s="1"/>
  <c r="AO27" i="254"/>
  <c r="AR24" i="254" s="1"/>
  <c r="AP82" i="259"/>
  <c r="AR80" i="259" s="1"/>
  <c r="AS80" i="259" s="1"/>
  <c r="AO82" i="259"/>
  <c r="AR79" i="259" s="1"/>
  <c r="AN27" i="259"/>
  <c r="AR23" i="259" s="1"/>
  <c r="AP93" i="258"/>
  <c r="AR91" i="258" s="1"/>
  <c r="AP82" i="258"/>
  <c r="AR80" i="258" s="1"/>
  <c r="AO27" i="259"/>
  <c r="AR24" i="259" s="1"/>
  <c r="AO82" i="258"/>
  <c r="AR79" i="258" s="1"/>
  <c r="AP49" i="258"/>
  <c r="AR47" i="258" s="1"/>
  <c r="AN38" i="258"/>
  <c r="AR34" i="258" s="1"/>
  <c r="AO60" i="258"/>
  <c r="AR57" i="258" s="1"/>
  <c r="AQ38" i="258"/>
  <c r="AR37" i="258" s="1"/>
  <c r="AO38" i="258"/>
  <c r="AR35" i="258" s="1"/>
  <c r="AN71" i="259"/>
  <c r="AR67" i="259" s="1"/>
  <c r="AP38" i="259"/>
  <c r="AR36" i="259" s="1"/>
  <c r="AN38" i="259"/>
  <c r="AR34" i="259" s="1"/>
  <c r="AN93" i="258"/>
  <c r="AR89" i="258" s="1"/>
  <c r="AS92" i="258" s="1"/>
  <c r="AQ27" i="259"/>
  <c r="AR26" i="259" s="1"/>
  <c r="AS26" i="259" s="1"/>
  <c r="AQ16" i="259"/>
  <c r="AR15" i="259" s="1"/>
  <c r="AO16" i="259"/>
  <c r="AR13" i="259" s="1"/>
  <c r="AQ82" i="258"/>
  <c r="AR81" i="258" s="1"/>
  <c r="AO71" i="258"/>
  <c r="AR68" i="258" s="1"/>
  <c r="AP60" i="258"/>
  <c r="AR58" i="258" s="1"/>
  <c r="AN60" i="258"/>
  <c r="AR56" i="258" s="1"/>
  <c r="AP93" i="259"/>
  <c r="AR91" i="259" s="1"/>
  <c r="AS37" i="259"/>
  <c r="AO38" i="259"/>
  <c r="AR35" i="259" s="1"/>
  <c r="AN27" i="258"/>
  <c r="AR23" i="258" s="1"/>
  <c r="AN93" i="259"/>
  <c r="AR89" i="259" s="1"/>
  <c r="AS90" i="259" s="1"/>
  <c r="AQ49" i="259"/>
  <c r="AR48" i="259" s="1"/>
  <c r="AS48" i="259" s="1"/>
  <c r="AO49" i="259"/>
  <c r="AR46" i="259" s="1"/>
  <c r="AQ27" i="258"/>
  <c r="AR26" i="258" s="1"/>
  <c r="AN16" i="258"/>
  <c r="AR12" i="258" s="1"/>
  <c r="AS92" i="259"/>
  <c r="AP60" i="259"/>
  <c r="AR58" i="259" s="1"/>
  <c r="AN49" i="258"/>
  <c r="AR45" i="258" s="1"/>
  <c r="AS46" i="258" s="1"/>
  <c r="AS36" i="258"/>
  <c r="AS14" i="259"/>
  <c r="AS12" i="259"/>
  <c r="AS90" i="258"/>
  <c r="AS48" i="258"/>
  <c r="AQ71" i="259"/>
  <c r="AR70" i="259" s="1"/>
  <c r="AN60" i="259"/>
  <c r="AR56" i="259" s="1"/>
  <c r="AS59" i="259" s="1"/>
  <c r="AP71" i="258"/>
  <c r="AR69" i="258" s="1"/>
  <c r="AQ60" i="258"/>
  <c r="AR59" i="258" s="1"/>
  <c r="AS59" i="258" s="1"/>
  <c r="AS15" i="258"/>
  <c r="AS13" i="258"/>
  <c r="AP49" i="256"/>
  <c r="AR47" i="256" s="1"/>
  <c r="AQ27" i="256"/>
  <c r="AR26" i="256" s="1"/>
  <c r="AS90" i="255"/>
  <c r="AQ49" i="255"/>
  <c r="AR48" i="255" s="1"/>
  <c r="AP82" i="256"/>
  <c r="AR80" i="256" s="1"/>
  <c r="AQ71" i="255"/>
  <c r="AR70" i="255" s="1"/>
  <c r="AQ71" i="256"/>
  <c r="AR70" i="256" s="1"/>
  <c r="AS70" i="256" s="1"/>
  <c r="AN93" i="254"/>
  <c r="AR89" i="254" s="1"/>
  <c r="AQ82" i="254"/>
  <c r="AR81" i="254" s="1"/>
  <c r="AP49" i="257"/>
  <c r="AR47" i="257" s="1"/>
  <c r="AS47" i="257" s="1"/>
  <c r="AQ60" i="256"/>
  <c r="AR59" i="256" s="1"/>
  <c r="AS59" i="256" s="1"/>
  <c r="AR94" i="255"/>
  <c r="C95" i="255" s="1"/>
  <c r="AN49" i="254"/>
  <c r="AR45" i="254" s="1"/>
  <c r="AQ27" i="254"/>
  <c r="AR26" i="254" s="1"/>
  <c r="AQ16" i="254"/>
  <c r="AR15" i="254" s="1"/>
  <c r="AQ60" i="257"/>
  <c r="AR59" i="257" s="1"/>
  <c r="AQ27" i="257"/>
  <c r="AR26" i="257" s="1"/>
  <c r="AP16" i="257"/>
  <c r="AR14" i="257" s="1"/>
  <c r="AS14" i="257" s="1"/>
  <c r="AN93" i="256"/>
  <c r="AR89" i="256" s="1"/>
  <c r="AN82" i="256"/>
  <c r="AR78" i="256" s="1"/>
  <c r="AN49" i="256"/>
  <c r="AR45" i="256" s="1"/>
  <c r="AP38" i="256"/>
  <c r="AR36" i="256" s="1"/>
  <c r="AS36" i="256" s="1"/>
  <c r="AQ60" i="254"/>
  <c r="AR59" i="254" s="1"/>
  <c r="AS59" i="254" s="1"/>
  <c r="AO82" i="257"/>
  <c r="AR79" i="257" s="1"/>
  <c r="AP71" i="257"/>
  <c r="AR69" i="257" s="1"/>
  <c r="AP93" i="256"/>
  <c r="AR91" i="256" s="1"/>
  <c r="AN27" i="256"/>
  <c r="AR23" i="256" s="1"/>
  <c r="AO82" i="255"/>
  <c r="AR79" i="255" s="1"/>
  <c r="AO60" i="255"/>
  <c r="AR57" i="255" s="1"/>
  <c r="AQ38" i="255"/>
  <c r="AR37" i="255" s="1"/>
  <c r="AO38" i="255"/>
  <c r="AR35" i="255" s="1"/>
  <c r="AQ27" i="255"/>
  <c r="AR26" i="255" s="1"/>
  <c r="AQ16" i="255"/>
  <c r="AR15" i="255" s="1"/>
  <c r="AO16" i="255"/>
  <c r="AR13" i="255" s="1"/>
  <c r="AP71" i="254"/>
  <c r="AR69" i="254" s="1"/>
  <c r="AS69" i="254" s="1"/>
  <c r="AP82" i="257"/>
  <c r="AR80" i="257" s="1"/>
  <c r="AQ71" i="257"/>
  <c r="AR70" i="257" s="1"/>
  <c r="AO71" i="257"/>
  <c r="AR68" i="257" s="1"/>
  <c r="AS68" i="257" s="1"/>
  <c r="AP60" i="257"/>
  <c r="AR58" i="257" s="1"/>
  <c r="AN60" i="257"/>
  <c r="AR56" i="257" s="1"/>
  <c r="AP82" i="255"/>
  <c r="AR80" i="255" s="1"/>
  <c r="AP49" i="255"/>
  <c r="AR47" i="255" s="1"/>
  <c r="AN49" i="255"/>
  <c r="AR45" i="255" s="1"/>
  <c r="AP27" i="255"/>
  <c r="AR25" i="255" s="1"/>
  <c r="AP16" i="255"/>
  <c r="AR14" i="255" s="1"/>
  <c r="AQ16" i="256"/>
  <c r="AR15" i="256" s="1"/>
  <c r="AN71" i="255"/>
  <c r="AR67" i="255" s="1"/>
  <c r="AS69" i="255" s="1"/>
  <c r="AN82" i="254"/>
  <c r="AR78" i="254" s="1"/>
  <c r="AN27" i="254"/>
  <c r="AR23" i="254" s="1"/>
  <c r="AQ93" i="254"/>
  <c r="AR92" i="254" s="1"/>
  <c r="AO93" i="254"/>
  <c r="AR90" i="254" s="1"/>
  <c r="AN93" i="257"/>
  <c r="AR89" i="257" s="1"/>
  <c r="AS90" i="257" s="1"/>
  <c r="AN82" i="257"/>
  <c r="AR78" i="257" s="1"/>
  <c r="AP38" i="257"/>
  <c r="AR36" i="257" s="1"/>
  <c r="AP16" i="256"/>
  <c r="AR14" i="256" s="1"/>
  <c r="AN16" i="256"/>
  <c r="AR12" i="256" s="1"/>
  <c r="AO71" i="255"/>
  <c r="AR68" i="255" s="1"/>
  <c r="AP60" i="255"/>
  <c r="AR58" i="255" s="1"/>
  <c r="AN60" i="255"/>
  <c r="AR56" i="255" s="1"/>
  <c r="AN27" i="255"/>
  <c r="AR23" i="255" s="1"/>
  <c r="AP93" i="254"/>
  <c r="AR91" i="254" s="1"/>
  <c r="AP82" i="254"/>
  <c r="AR80" i="254" s="1"/>
  <c r="AP49" i="254"/>
  <c r="AR47" i="254" s="1"/>
  <c r="AN38" i="254"/>
  <c r="AR34" i="254" s="1"/>
  <c r="AP27" i="254"/>
  <c r="AR25" i="254" s="1"/>
  <c r="AS25" i="254" s="1"/>
  <c r="AP16" i="254"/>
  <c r="AR14" i="254" s="1"/>
  <c r="AS14" i="254" s="1"/>
  <c r="AP71" i="253"/>
  <c r="AR69" i="253" s="1"/>
  <c r="AQ38" i="253"/>
  <c r="AR37" i="253" s="1"/>
  <c r="AO38" i="253"/>
  <c r="AR35" i="253" s="1"/>
  <c r="AP71" i="252"/>
  <c r="AR69" i="252" s="1"/>
  <c r="AO71" i="252"/>
  <c r="AR68" i="252" s="1"/>
  <c r="AO60" i="252"/>
  <c r="AR57" i="252" s="1"/>
  <c r="AQ38" i="252"/>
  <c r="AR37" i="252" s="1"/>
  <c r="AO38" i="252"/>
  <c r="AR35" i="252" s="1"/>
  <c r="AQ27" i="252"/>
  <c r="AR26" i="252" s="1"/>
  <c r="AP82" i="253"/>
  <c r="AR80" i="253" s="1"/>
  <c r="AQ71" i="253"/>
  <c r="AR70" i="253" s="1"/>
  <c r="AN71" i="253"/>
  <c r="AR67" i="253" s="1"/>
  <c r="AS68" i="253" s="1"/>
  <c r="AN27" i="253"/>
  <c r="AR23" i="253" s="1"/>
  <c r="AP82" i="252"/>
  <c r="AR80" i="252" s="1"/>
  <c r="AO27" i="253"/>
  <c r="AR24" i="253" s="1"/>
  <c r="AO82" i="252"/>
  <c r="AR79" i="252" s="1"/>
  <c r="AP60" i="252"/>
  <c r="AR58" i="252" s="1"/>
  <c r="AN60" i="252"/>
  <c r="AR56" i="252" s="1"/>
  <c r="AN71" i="252"/>
  <c r="AR67" i="252" s="1"/>
  <c r="AP49" i="253"/>
  <c r="AR47" i="253" s="1"/>
  <c r="AS46" i="253" s="1"/>
  <c r="AN49" i="253"/>
  <c r="AR45" i="253" s="1"/>
  <c r="AN38" i="253"/>
  <c r="AR34" i="253" s="1"/>
  <c r="AQ27" i="253"/>
  <c r="AR26" i="253" s="1"/>
  <c r="AP27" i="253"/>
  <c r="AR25" i="253" s="1"/>
  <c r="AP16" i="253"/>
  <c r="AR14" i="253" s="1"/>
  <c r="AN93" i="252"/>
  <c r="AR89" i="252" s="1"/>
  <c r="AS92" i="252" s="1"/>
  <c r="AN82" i="252"/>
  <c r="AR78" i="252" s="1"/>
  <c r="AN49" i="252"/>
  <c r="AR45" i="252" s="1"/>
  <c r="AP38" i="252"/>
  <c r="AR36" i="252" s="1"/>
  <c r="AN16" i="252"/>
  <c r="AR12" i="252" s="1"/>
  <c r="AR94" i="253"/>
  <c r="C95" i="253" s="1"/>
  <c r="AS89" i="253"/>
  <c r="AS91" i="253"/>
  <c r="AS48" i="253"/>
  <c r="AQ71" i="252"/>
  <c r="AR70" i="252" s="1"/>
  <c r="AS91" i="252"/>
  <c r="AN27" i="252"/>
  <c r="AR23" i="252" s="1"/>
  <c r="AS90" i="253"/>
  <c r="AS81" i="253"/>
  <c r="AP60" i="253"/>
  <c r="AR58" i="253" s="1"/>
  <c r="AS58" i="253" s="1"/>
  <c r="AS36" i="253"/>
  <c r="AS13" i="253"/>
  <c r="AQ60" i="252"/>
  <c r="AR59" i="252" s="1"/>
  <c r="AS59" i="252" s="1"/>
  <c r="AP49" i="252"/>
  <c r="AR47" i="252" s="1"/>
  <c r="AH70" i="251"/>
  <c r="AQ69" i="251"/>
  <c r="AQ68" i="251"/>
  <c r="AQ67" i="251"/>
  <c r="AH68" i="251"/>
  <c r="AN70" i="251"/>
  <c r="AN71" i="251" s="1"/>
  <c r="AR67" i="251" s="1"/>
  <c r="AH67" i="251"/>
  <c r="AP70" i="251"/>
  <c r="AH69" i="251"/>
  <c r="AO70" i="251"/>
  <c r="AO71" i="251" s="1"/>
  <c r="AR68" i="251" s="1"/>
  <c r="AG72" i="251"/>
  <c r="AP92" i="251"/>
  <c r="AH91" i="251"/>
  <c r="AP89" i="251"/>
  <c r="AP90" i="251"/>
  <c r="AH89" i="251"/>
  <c r="AH92" i="251"/>
  <c r="AO91" i="251"/>
  <c r="AO93" i="251" s="1"/>
  <c r="AR90" i="251" s="1"/>
  <c r="AG94" i="251"/>
  <c r="AN91" i="251"/>
  <c r="AN93" i="251" s="1"/>
  <c r="AR89" i="251" s="1"/>
  <c r="AQ91" i="251"/>
  <c r="AQ93" i="251" s="1"/>
  <c r="AR92" i="251" s="1"/>
  <c r="AH90" i="251"/>
  <c r="AO81" i="251"/>
  <c r="AH79" i="251"/>
  <c r="AO78" i="251"/>
  <c r="AO80" i="251"/>
  <c r="AQ79" i="251"/>
  <c r="AN79" i="251"/>
  <c r="AH81" i="251"/>
  <c r="AH78" i="251"/>
  <c r="AG83" i="251"/>
  <c r="AH48" i="251"/>
  <c r="AQ46" i="251"/>
  <c r="AQ47" i="251"/>
  <c r="AQ45" i="251"/>
  <c r="AN48" i="251"/>
  <c r="AP48" i="251"/>
  <c r="AH80" i="251"/>
  <c r="AP78" i="251"/>
  <c r="AP81" i="251"/>
  <c r="AP79" i="251"/>
  <c r="AP71" i="251"/>
  <c r="AR69" i="251" s="1"/>
  <c r="AN80" i="251"/>
  <c r="AO60" i="251"/>
  <c r="AR57" i="251" s="1"/>
  <c r="AQ16" i="251"/>
  <c r="AR15" i="251" s="1"/>
  <c r="AO47" i="251"/>
  <c r="AH46" i="251"/>
  <c r="AO45" i="251"/>
  <c r="AO48" i="251"/>
  <c r="AQ60" i="251"/>
  <c r="AR59" i="251" s="1"/>
  <c r="AH47" i="251"/>
  <c r="AP49" i="251"/>
  <c r="AR47" i="251" s="1"/>
  <c r="AQ38" i="251"/>
  <c r="AR37" i="251" s="1"/>
  <c r="AO38" i="251"/>
  <c r="AR35" i="251" s="1"/>
  <c r="AQ27" i="251"/>
  <c r="AR26" i="251" s="1"/>
  <c r="AN60" i="251"/>
  <c r="AR56" i="251" s="1"/>
  <c r="AQ80" i="251"/>
  <c r="AQ82" i="251" s="1"/>
  <c r="AR81" i="251" s="1"/>
  <c r="AN38" i="251"/>
  <c r="AR34" i="251" s="1"/>
  <c r="AP27" i="251"/>
  <c r="AR25" i="251" s="1"/>
  <c r="AN27" i="251"/>
  <c r="AR23" i="251" s="1"/>
  <c r="AO16" i="251"/>
  <c r="AR13" i="251" s="1"/>
  <c r="AG50" i="251"/>
  <c r="AN46" i="251"/>
  <c r="AN49" i="251" s="1"/>
  <c r="AR45" i="251" s="1"/>
  <c r="AS14" i="251"/>
  <c r="AR17" i="251"/>
  <c r="C18" i="251" s="1"/>
  <c r="AH45" i="251"/>
  <c r="O18" i="66"/>
  <c r="Z14" i="66" s="1"/>
  <c r="AE12" i="66" s="1"/>
  <c r="S18" i="66"/>
  <c r="AA14" i="66" s="1"/>
  <c r="AC14" i="66" s="1"/>
  <c r="R84" i="1"/>
  <c r="AA79" i="1" s="1"/>
  <c r="P40" i="1"/>
  <c r="Z37" i="1" s="1"/>
  <c r="AD37" i="1" s="1"/>
  <c r="T40" i="1"/>
  <c r="AA37" i="1" s="1"/>
  <c r="AK37" i="1" s="1"/>
  <c r="X40" i="1"/>
  <c r="AB37" i="1" s="1"/>
  <c r="AL37" i="1" s="1"/>
  <c r="AW37" i="1" s="1"/>
  <c r="P51" i="1"/>
  <c r="Z48" i="1" s="1"/>
  <c r="T51" i="1"/>
  <c r="AA48" i="1" s="1"/>
  <c r="X51" i="1"/>
  <c r="AB48" i="1" s="1"/>
  <c r="AL48" i="1" s="1"/>
  <c r="AW48" i="1" s="1"/>
  <c r="P62" i="1"/>
  <c r="Z59" i="1" s="1"/>
  <c r="T62" i="1"/>
  <c r="AA59" i="1" s="1"/>
  <c r="X62" i="1"/>
  <c r="AB59" i="1" s="1"/>
  <c r="AL59" i="1" s="1"/>
  <c r="AW59" i="1" s="1"/>
  <c r="P73" i="1"/>
  <c r="Z70" i="1" s="1"/>
  <c r="AF70" i="1" s="1"/>
  <c r="T73" i="1"/>
  <c r="AA70" i="1" s="1"/>
  <c r="X73" i="1"/>
  <c r="AB70" i="1" s="1"/>
  <c r="AL70" i="1" s="1"/>
  <c r="AW70" i="1" s="1"/>
  <c r="P84" i="1"/>
  <c r="Z81" i="1" s="1"/>
  <c r="AF81" i="1" s="1"/>
  <c r="T84" i="1"/>
  <c r="AA81" i="1" s="1"/>
  <c r="X84" i="1"/>
  <c r="AB81" i="1" s="1"/>
  <c r="AL81" i="1" s="1"/>
  <c r="AW81" i="1" s="1"/>
  <c r="P29" i="1"/>
  <c r="Z26" i="1" s="1"/>
  <c r="T29" i="1"/>
  <c r="AA26" i="1" s="1"/>
  <c r="AK26" i="1" s="1"/>
  <c r="X29" i="1"/>
  <c r="AB26" i="1" s="1"/>
  <c r="AL26" i="1" s="1"/>
  <c r="AW26" i="1" s="1"/>
  <c r="N18" i="66"/>
  <c r="Z13" i="66" s="1"/>
  <c r="AJ13" i="66" s="1"/>
  <c r="R18" i="66"/>
  <c r="AA13" i="66" s="1"/>
  <c r="V18" i="66"/>
  <c r="AB13" i="66" s="1"/>
  <c r="AL13" i="66" s="1"/>
  <c r="AW13" i="66" s="1"/>
  <c r="M29" i="66"/>
  <c r="Z23" i="66" s="1"/>
  <c r="AD24" i="66" s="1"/>
  <c r="U29" i="66"/>
  <c r="AB23" i="66" s="1"/>
  <c r="AL23" i="66" s="1"/>
  <c r="AW23" i="66" s="1"/>
  <c r="N40" i="66"/>
  <c r="Z35" i="66" s="1"/>
  <c r="R40" i="66"/>
  <c r="AA35" i="66" s="1"/>
  <c r="V40" i="66"/>
  <c r="AB35" i="66" s="1"/>
  <c r="AL35" i="66" s="1"/>
  <c r="AW35" i="66" s="1"/>
  <c r="N51" i="66"/>
  <c r="Z46" i="66" s="1"/>
  <c r="R51" i="66"/>
  <c r="AA46" i="66" s="1"/>
  <c r="V51" i="66"/>
  <c r="AB46" i="66" s="1"/>
  <c r="AL46" i="66" s="1"/>
  <c r="AW46" i="66" s="1"/>
  <c r="P62" i="66"/>
  <c r="Z59" i="66" s="1"/>
  <c r="AJ59" i="66" s="1"/>
  <c r="T62" i="66"/>
  <c r="AA59" i="66" s="1"/>
  <c r="X62" i="66"/>
  <c r="AB59" i="66" s="1"/>
  <c r="AL59" i="66" s="1"/>
  <c r="AW59" i="66" s="1"/>
  <c r="P73" i="66"/>
  <c r="Z70" i="66" s="1"/>
  <c r="AJ70" i="66" s="1"/>
  <c r="T73" i="66"/>
  <c r="AA70" i="66" s="1"/>
  <c r="AK70" i="66" s="1"/>
  <c r="X73" i="66"/>
  <c r="AB70" i="66" s="1"/>
  <c r="AL70" i="66" s="1"/>
  <c r="AW70" i="66" s="1"/>
  <c r="N84" i="66"/>
  <c r="Z79" i="66" s="1"/>
  <c r="AF79" i="66" s="1"/>
  <c r="R84" i="66"/>
  <c r="AA79" i="66" s="1"/>
  <c r="V84" i="66"/>
  <c r="AB79" i="66" s="1"/>
  <c r="AL79" i="66" s="1"/>
  <c r="AW79" i="66" s="1"/>
  <c r="P18" i="66"/>
  <c r="Z15" i="66" s="1"/>
  <c r="AF12" i="66" s="1"/>
  <c r="X18" i="66"/>
  <c r="AB15" i="66" s="1"/>
  <c r="AL15" i="66" s="1"/>
  <c r="AW15" i="66" s="1"/>
  <c r="Q29" i="66"/>
  <c r="AA23" i="66" s="1"/>
  <c r="AK23" i="66" s="1"/>
  <c r="O84" i="66"/>
  <c r="Z80" i="66" s="1"/>
  <c r="AE80" i="66" s="1"/>
  <c r="W84" i="66"/>
  <c r="AB80" i="66" s="1"/>
  <c r="AL80" i="66" s="1"/>
  <c r="AW80" i="66" s="1"/>
  <c r="AC23" i="66"/>
  <c r="O29" i="66"/>
  <c r="Z25" i="66" s="1"/>
  <c r="AF26" i="66" s="1"/>
  <c r="S29" i="66"/>
  <c r="AA25" i="66" s="1"/>
  <c r="AK25" i="66" s="1"/>
  <c r="W29" i="66"/>
  <c r="AB25" i="66" s="1"/>
  <c r="AL25" i="66" s="1"/>
  <c r="AW25" i="66" s="1"/>
  <c r="N95" i="66"/>
  <c r="Z90" i="66" s="1"/>
  <c r="AF90" i="66" s="1"/>
  <c r="R95" i="66"/>
  <c r="AA90" i="66" s="1"/>
  <c r="AC90" i="66" s="1"/>
  <c r="V95" i="66"/>
  <c r="AB90" i="66" s="1"/>
  <c r="AL90" i="66" s="1"/>
  <c r="AW90" i="66" s="1"/>
  <c r="U62" i="66"/>
  <c r="AB56" i="66" s="1"/>
  <c r="AL56" i="66" s="1"/>
  <c r="AW56" i="66" s="1"/>
  <c r="AJ92" i="66"/>
  <c r="AF92" i="66"/>
  <c r="AD92" i="66"/>
  <c r="AC92" i="66"/>
  <c r="AJ89" i="66"/>
  <c r="AF89" i="66"/>
  <c r="AE89" i="66"/>
  <c r="AK89" i="66"/>
  <c r="AC89" i="66"/>
  <c r="AJ91" i="66"/>
  <c r="AF91" i="66"/>
  <c r="AD91" i="66"/>
  <c r="AK91" i="66"/>
  <c r="AC91" i="66"/>
  <c r="AJ79" i="66"/>
  <c r="AD79" i="66"/>
  <c r="AK79" i="66"/>
  <c r="AD81" i="66"/>
  <c r="AK81" i="66"/>
  <c r="AC81" i="66"/>
  <c r="AJ78" i="66"/>
  <c r="AD78" i="66"/>
  <c r="AK78" i="66"/>
  <c r="AD80" i="66"/>
  <c r="AJ68" i="66"/>
  <c r="AF68" i="66"/>
  <c r="AD68" i="66"/>
  <c r="AE68" i="66"/>
  <c r="AK68" i="66"/>
  <c r="AC68" i="66"/>
  <c r="AD70" i="66"/>
  <c r="AE70" i="66"/>
  <c r="AJ67" i="66"/>
  <c r="AF67" i="66"/>
  <c r="AD67" i="66"/>
  <c r="AE67" i="66"/>
  <c r="AK67" i="66"/>
  <c r="AC67" i="66"/>
  <c r="AJ69" i="66"/>
  <c r="AD69" i="66"/>
  <c r="AE69" i="66"/>
  <c r="AK69" i="66"/>
  <c r="AJ57" i="66"/>
  <c r="AF57" i="66"/>
  <c r="AK57" i="66"/>
  <c r="AC57" i="66"/>
  <c r="AE59" i="66"/>
  <c r="AK59" i="66"/>
  <c r="AC59" i="66"/>
  <c r="AJ56" i="66"/>
  <c r="AF56" i="66"/>
  <c r="AK56" i="66"/>
  <c r="AC56" i="66"/>
  <c r="AD58" i="66"/>
  <c r="AE58" i="66"/>
  <c r="AJ46" i="66"/>
  <c r="AF46" i="66"/>
  <c r="AD46" i="66"/>
  <c r="AK46" i="66"/>
  <c r="AC46" i="66"/>
  <c r="AJ48" i="66"/>
  <c r="AD48" i="66"/>
  <c r="AE48" i="66"/>
  <c r="AJ45" i="66"/>
  <c r="AF45" i="66"/>
  <c r="AD45" i="66"/>
  <c r="AK45" i="66"/>
  <c r="AC45" i="66"/>
  <c r="AD47" i="66"/>
  <c r="AE47" i="66"/>
  <c r="AK47" i="66"/>
  <c r="AC47" i="66"/>
  <c r="AJ35" i="66"/>
  <c r="AF35" i="66"/>
  <c r="AD35" i="66"/>
  <c r="AK35" i="66"/>
  <c r="AC35" i="66"/>
  <c r="AD37" i="66"/>
  <c r="AE37" i="66"/>
  <c r="AK37" i="66"/>
  <c r="AC37" i="66"/>
  <c r="AJ34" i="66"/>
  <c r="AF34" i="66"/>
  <c r="AD34" i="66"/>
  <c r="AK34" i="66"/>
  <c r="AC34" i="66"/>
  <c r="AD36" i="66"/>
  <c r="AE36" i="66"/>
  <c r="AK24" i="66"/>
  <c r="AC24" i="66"/>
  <c r="AJ24" i="66"/>
  <c r="AF24" i="66"/>
  <c r="AJ26" i="66"/>
  <c r="AE26" i="66"/>
  <c r="AK26" i="66"/>
  <c r="AC26" i="66"/>
  <c r="AF25" i="66"/>
  <c r="AC25" i="66"/>
  <c r="AJ12" i="66"/>
  <c r="AD12" i="66"/>
  <c r="AK12" i="66"/>
  <c r="AC12" i="66"/>
  <c r="AE15" i="66"/>
  <c r="AK15" i="66"/>
  <c r="AC15" i="66"/>
  <c r="AF13" i="66"/>
  <c r="AK13" i="66"/>
  <c r="AK14" i="66"/>
  <c r="AE89" i="1"/>
  <c r="AK92" i="1"/>
  <c r="AC92" i="1"/>
  <c r="AJ90" i="1"/>
  <c r="AE90" i="1"/>
  <c r="AK90" i="1"/>
  <c r="AC90" i="1"/>
  <c r="AE91" i="1"/>
  <c r="AJ91" i="1"/>
  <c r="AK91" i="1"/>
  <c r="AC91" i="1"/>
  <c r="AE78" i="1"/>
  <c r="AJ78" i="1"/>
  <c r="AF78" i="1"/>
  <c r="AD78" i="1"/>
  <c r="AC78" i="1"/>
  <c r="AJ81" i="1"/>
  <c r="AE81" i="1"/>
  <c r="AK81" i="1"/>
  <c r="AJ79" i="1"/>
  <c r="AF79" i="1"/>
  <c r="AD79" i="1"/>
  <c r="AE79" i="1"/>
  <c r="AK79" i="1"/>
  <c r="AC79" i="1"/>
  <c r="AE80" i="1"/>
  <c r="AJ80" i="1"/>
  <c r="AD80" i="1"/>
  <c r="AK80" i="1"/>
  <c r="AC80" i="1"/>
  <c r="AJ67" i="1"/>
  <c r="AC67" i="1"/>
  <c r="AJ70" i="1"/>
  <c r="AK70" i="1"/>
  <c r="AC70" i="1"/>
  <c r="AE68" i="1"/>
  <c r="AK68" i="1"/>
  <c r="AC68" i="1"/>
  <c r="AJ69" i="1"/>
  <c r="AF69" i="1"/>
  <c r="AD69" i="1"/>
  <c r="AK69" i="1"/>
  <c r="AC69" i="1"/>
  <c r="AE56" i="1"/>
  <c r="AK56" i="1"/>
  <c r="AC56" i="1"/>
  <c r="AF59" i="1"/>
  <c r="AK59" i="1"/>
  <c r="AC59" i="1"/>
  <c r="AJ57" i="1"/>
  <c r="AE57" i="1"/>
  <c r="AK57" i="1"/>
  <c r="AC57" i="1"/>
  <c r="AE58" i="1"/>
  <c r="AJ58" i="1"/>
  <c r="AD58" i="1"/>
  <c r="AK58" i="1"/>
  <c r="AC58" i="1"/>
  <c r="AJ45" i="1"/>
  <c r="AD45" i="1"/>
  <c r="AK45" i="1"/>
  <c r="AF48" i="1"/>
  <c r="AE48" i="1"/>
  <c r="AK48" i="1"/>
  <c r="AF46" i="1"/>
  <c r="AD46" i="1"/>
  <c r="AK46" i="1"/>
  <c r="AC46" i="1"/>
  <c r="AE47" i="1"/>
  <c r="AJ47" i="1"/>
  <c r="AK47" i="1"/>
  <c r="AC47" i="1"/>
  <c r="AF34" i="1"/>
  <c r="AD34" i="1"/>
  <c r="AJ37" i="1"/>
  <c r="AF37" i="1"/>
  <c r="AJ35" i="1"/>
  <c r="AF35" i="1"/>
  <c r="AE35" i="1"/>
  <c r="AK35" i="1"/>
  <c r="AC35" i="1"/>
  <c r="AE36" i="1"/>
  <c r="AJ36" i="1"/>
  <c r="AF36" i="1"/>
  <c r="AD36" i="1"/>
  <c r="AK36" i="1"/>
  <c r="AC36" i="1"/>
  <c r="AE23" i="1"/>
  <c r="AJ23" i="1"/>
  <c r="AK23" i="1"/>
  <c r="AC23" i="1"/>
  <c r="AJ26" i="1"/>
  <c r="AF26" i="1"/>
  <c r="AD26" i="1"/>
  <c r="AE26" i="1"/>
  <c r="AJ24" i="1"/>
  <c r="AF24" i="1"/>
  <c r="AE24" i="1"/>
  <c r="AK24" i="1"/>
  <c r="AC24" i="1"/>
  <c r="AE25" i="1"/>
  <c r="AJ25" i="1"/>
  <c r="AF25" i="1"/>
  <c r="AD25" i="1"/>
  <c r="AK25" i="1"/>
  <c r="AC25" i="1"/>
  <c r="L17" i="66"/>
  <c r="L16" i="66"/>
  <c r="L15" i="66"/>
  <c r="L14" i="66"/>
  <c r="L13" i="66"/>
  <c r="L12" i="66"/>
  <c r="H90" i="66"/>
  <c r="AI92" i="66" s="1"/>
  <c r="H89" i="66"/>
  <c r="AI90" i="66" s="1"/>
  <c r="C90" i="66"/>
  <c r="AI91" i="66" s="1"/>
  <c r="AT91" i="66" s="1"/>
  <c r="C89" i="66"/>
  <c r="AI89" i="66" s="1"/>
  <c r="AT89" i="66" s="1"/>
  <c r="H79" i="66"/>
  <c r="AI81" i="66" s="1"/>
  <c r="H78" i="66"/>
  <c r="AI79" i="66" s="1"/>
  <c r="C79" i="66"/>
  <c r="AI80" i="66" s="1"/>
  <c r="C78" i="66"/>
  <c r="AI78" i="66" s="1"/>
  <c r="H68" i="66"/>
  <c r="AI70" i="66" s="1"/>
  <c r="H67" i="66"/>
  <c r="AI68" i="66" s="1"/>
  <c r="C68" i="66"/>
  <c r="AI69" i="66" s="1"/>
  <c r="C67" i="66"/>
  <c r="AI67" i="66" s="1"/>
  <c r="H57" i="66"/>
  <c r="AI59" i="66" s="1"/>
  <c r="H56" i="66"/>
  <c r="AI57" i="66" s="1"/>
  <c r="C57" i="66"/>
  <c r="AI58" i="66" s="1"/>
  <c r="C56" i="66"/>
  <c r="AI56" i="66" s="1"/>
  <c r="H46" i="66"/>
  <c r="AI48" i="66" s="1"/>
  <c r="H45" i="66"/>
  <c r="AI46" i="66" s="1"/>
  <c r="C46" i="66"/>
  <c r="AI47" i="66" s="1"/>
  <c r="C45" i="66"/>
  <c r="AI45" i="66" s="1"/>
  <c r="H35" i="66"/>
  <c r="AI37" i="66" s="1"/>
  <c r="H34" i="66"/>
  <c r="AI35" i="66" s="1"/>
  <c r="C35" i="66"/>
  <c r="AI36" i="66" s="1"/>
  <c r="C34" i="66"/>
  <c r="AI34" i="66" s="1"/>
  <c r="H24" i="66"/>
  <c r="AI26" i="66" s="1"/>
  <c r="AQ22" i="66" s="1"/>
  <c r="H23" i="66"/>
  <c r="AI24" i="66" s="1"/>
  <c r="AT24" i="66" s="1"/>
  <c r="C24" i="66"/>
  <c r="AI25" i="66" s="1"/>
  <c r="C23" i="66"/>
  <c r="AI23" i="66" s="1"/>
  <c r="H13" i="66"/>
  <c r="AI15" i="66" s="1"/>
  <c r="H12" i="66"/>
  <c r="AI13" i="66" s="1"/>
  <c r="C13" i="66"/>
  <c r="AI14" i="66" s="1"/>
  <c r="AT14" i="66" s="1"/>
  <c r="C12" i="66"/>
  <c r="AI12" i="66" s="1"/>
  <c r="AT12" i="66" s="1"/>
  <c r="AS81" i="252" l="1"/>
  <c r="AS14" i="258"/>
  <c r="AS92" i="253"/>
  <c r="AE81" i="66"/>
  <c r="AS68" i="256"/>
  <c r="AS12" i="251"/>
  <c r="AC79" i="66"/>
  <c r="AC48" i="1"/>
  <c r="AS78" i="258"/>
  <c r="AS45" i="257"/>
  <c r="BE48" i="296"/>
  <c r="BB91" i="293"/>
  <c r="AS14" i="252"/>
  <c r="AS90" i="252"/>
  <c r="BB48" i="296"/>
  <c r="AF23" i="1"/>
  <c r="AR83" i="259"/>
  <c r="C84" i="259" s="1"/>
  <c r="BG46" i="296"/>
  <c r="AS56" i="253"/>
  <c r="AR17" i="253"/>
  <c r="C18" i="253" s="1"/>
  <c r="AR83" i="253"/>
  <c r="C84" i="253" s="1"/>
  <c r="BB47" i="296"/>
  <c r="AC81" i="1"/>
  <c r="AV23" i="66"/>
  <c r="AM23" i="66"/>
  <c r="AS92" i="255"/>
  <c r="AK90" i="66"/>
  <c r="AM90" i="66" s="1"/>
  <c r="AD59" i="66"/>
  <c r="AJ90" i="66"/>
  <c r="AS26" i="253"/>
  <c r="AS91" i="256"/>
  <c r="BB46" i="298"/>
  <c r="BG80" i="294"/>
  <c r="BE80" i="294"/>
  <c r="BB37" i="293"/>
  <c r="BG91" i="293"/>
  <c r="AF91" i="1"/>
  <c r="AF80" i="66"/>
  <c r="AF81" i="66"/>
  <c r="AS36" i="257"/>
  <c r="AS70" i="259"/>
  <c r="BD46" i="298"/>
  <c r="BB48" i="298"/>
  <c r="BD35" i="293"/>
  <c r="AC26" i="1"/>
  <c r="AD23" i="1"/>
  <c r="AE37" i="1"/>
  <c r="AC34" i="1"/>
  <c r="AJ34" i="1"/>
  <c r="AD47" i="1"/>
  <c r="AJ46" i="1"/>
  <c r="AD56" i="1"/>
  <c r="AE69" i="1"/>
  <c r="AF68" i="1"/>
  <c r="AE70" i="1"/>
  <c r="AF80" i="1"/>
  <c r="AD81" i="1"/>
  <c r="AD92" i="1"/>
  <c r="AC36" i="66"/>
  <c r="AF36" i="66"/>
  <c r="AE34" i="66"/>
  <c r="AF37" i="66"/>
  <c r="AE35" i="66"/>
  <c r="AF47" i="66"/>
  <c r="AE45" i="66"/>
  <c r="AC48" i="66"/>
  <c r="AF48" i="66"/>
  <c r="AE46" i="66"/>
  <c r="AC58" i="66"/>
  <c r="AF58" i="66"/>
  <c r="AE56" i="66"/>
  <c r="AF59" i="66"/>
  <c r="AE57" i="66"/>
  <c r="AC69" i="66"/>
  <c r="AF69" i="66"/>
  <c r="AC70" i="66"/>
  <c r="AF70" i="66"/>
  <c r="AJ80" i="66"/>
  <c r="AJ81" i="66"/>
  <c r="AU81" i="66" s="1"/>
  <c r="AD89" i="66"/>
  <c r="AC13" i="66"/>
  <c r="AF45" i="1"/>
  <c r="AS12" i="253"/>
  <c r="AS78" i="253"/>
  <c r="AS15" i="252"/>
  <c r="AS80" i="253"/>
  <c r="AS26" i="257"/>
  <c r="AS81" i="259"/>
  <c r="AR50" i="259"/>
  <c r="C51" i="259" s="1"/>
  <c r="AS26" i="258"/>
  <c r="AS13" i="259"/>
  <c r="BB57" i="260"/>
  <c r="BT37" i="260" s="1"/>
  <c r="BB59" i="260"/>
  <c r="BD57" i="260"/>
  <c r="BD59" i="260"/>
  <c r="BD13" i="264"/>
  <c r="BD15" i="264"/>
  <c r="BB13" i="264"/>
  <c r="BB15" i="264"/>
  <c r="BD67" i="263"/>
  <c r="AR39" i="290"/>
  <c r="C40" i="290" s="1"/>
  <c r="AS15" i="290"/>
  <c r="AS35" i="290"/>
  <c r="BG37" i="290" s="1"/>
  <c r="BB56" i="297"/>
  <c r="BB35" i="291"/>
  <c r="BB37" i="291"/>
  <c r="BD35" i="291"/>
  <c r="BD37" i="291"/>
  <c r="BG46" i="298"/>
  <c r="BG48" i="298"/>
  <c r="BE46" i="298"/>
  <c r="BE48" i="298"/>
  <c r="BE47" i="296"/>
  <c r="BG47" i="296"/>
  <c r="BD79" i="294"/>
  <c r="BB81" i="294"/>
  <c r="BB79" i="294"/>
  <c r="BD81" i="294"/>
  <c r="BB92" i="297"/>
  <c r="BE35" i="293"/>
  <c r="BE37" i="293"/>
  <c r="BG35" i="293"/>
  <c r="BG37" i="293"/>
  <c r="BD90" i="293"/>
  <c r="BD92" i="293"/>
  <c r="BB90" i="293"/>
  <c r="BB92" i="293"/>
  <c r="AE78" i="66"/>
  <c r="AE79" i="66"/>
  <c r="AS58" i="251"/>
  <c r="AS15" i="253"/>
  <c r="AS79" i="253"/>
  <c r="BE36" i="291"/>
  <c r="BG36" i="291"/>
  <c r="BD48" i="298"/>
  <c r="BB35" i="293"/>
  <c r="BD37" i="293"/>
  <c r="BE91" i="293"/>
  <c r="AD24" i="1"/>
  <c r="AD35" i="1"/>
  <c r="AD57" i="1"/>
  <c r="AK89" i="1"/>
  <c r="AD56" i="66"/>
  <c r="AC78" i="66"/>
  <c r="AF78" i="66"/>
  <c r="AE91" i="66"/>
  <c r="AE92" i="66"/>
  <c r="AD59" i="1"/>
  <c r="AS36" i="251"/>
  <c r="AS47" i="252"/>
  <c r="AS25" i="252"/>
  <c r="AS36" i="252"/>
  <c r="AS14" i="253"/>
  <c r="AS47" i="254"/>
  <c r="AS24" i="255"/>
  <c r="AS79" i="256"/>
  <c r="AS89" i="255"/>
  <c r="AS70" i="258"/>
  <c r="AS47" i="259"/>
  <c r="BD59" i="269"/>
  <c r="BE70" i="266"/>
  <c r="BE57" i="260"/>
  <c r="BE59" i="260"/>
  <c r="BG57" i="260"/>
  <c r="BG13" i="264"/>
  <c r="BG15" i="264"/>
  <c r="BE13" i="264"/>
  <c r="BG37" i="296"/>
  <c r="BG59" i="297"/>
  <c r="BE35" i="291"/>
  <c r="BE37" i="291"/>
  <c r="BG35" i="291"/>
  <c r="BB47" i="298"/>
  <c r="BD46" i="296"/>
  <c r="BD48" i="296"/>
  <c r="BB46" i="296"/>
  <c r="BG79" i="294"/>
  <c r="BE81" i="294"/>
  <c r="BE79" i="294"/>
  <c r="BD90" i="297"/>
  <c r="BB36" i="293"/>
  <c r="BG90" i="293"/>
  <c r="BG92" i="293"/>
  <c r="BE90" i="293"/>
  <c r="AF92" i="1"/>
  <c r="AD89" i="1"/>
  <c r="AD90" i="1"/>
  <c r="AJ92" i="1"/>
  <c r="AU92" i="1" s="1"/>
  <c r="AF89" i="1"/>
  <c r="AD91" i="1"/>
  <c r="AF90" i="1"/>
  <c r="AJ59" i="1"/>
  <c r="AF56" i="1"/>
  <c r="AF57" i="1"/>
  <c r="AE59" i="1"/>
  <c r="AF58" i="1"/>
  <c r="AF67" i="1"/>
  <c r="AD70" i="1"/>
  <c r="AE67" i="1"/>
  <c r="AD67" i="1"/>
  <c r="AD68" i="1"/>
  <c r="AC37" i="1"/>
  <c r="AS70" i="252"/>
  <c r="AS34" i="252"/>
  <c r="AR39" i="252"/>
  <c r="C40" i="252" s="1"/>
  <c r="AS13" i="252"/>
  <c r="AS68" i="255"/>
  <c r="BG59" i="295"/>
  <c r="AS37" i="258"/>
  <c r="BE48" i="271"/>
  <c r="BB70" i="298"/>
  <c r="AS67" i="256"/>
  <c r="BE48" i="268"/>
  <c r="BD59" i="268"/>
  <c r="AS24" i="251"/>
  <c r="AO82" i="251"/>
  <c r="AR79" i="251" s="1"/>
  <c r="BG59" i="269"/>
  <c r="BE92" i="291"/>
  <c r="AS78" i="290"/>
  <c r="BD90" i="290"/>
  <c r="BB90" i="290"/>
  <c r="BT25" i="290" s="1"/>
  <c r="BG90" i="290"/>
  <c r="BE90" i="290"/>
  <c r="BB15" i="260"/>
  <c r="BG14" i="260"/>
  <c r="BG15" i="260"/>
  <c r="BE14" i="260"/>
  <c r="BE15" i="260"/>
  <c r="BD15" i="260"/>
  <c r="BE12" i="260"/>
  <c r="BG12" i="260"/>
  <c r="BB12" i="260"/>
  <c r="BT12" i="260" s="1"/>
  <c r="BE13" i="260"/>
  <c r="BD12" i="260"/>
  <c r="BG13" i="260"/>
  <c r="BG15" i="298"/>
  <c r="BD15" i="298"/>
  <c r="BG14" i="298"/>
  <c r="BD14" i="298"/>
  <c r="BE15" i="298"/>
  <c r="BB15" i="298"/>
  <c r="BE14" i="298"/>
  <c r="BB14" i="298"/>
  <c r="BE13" i="298"/>
  <c r="BB13" i="298"/>
  <c r="BE12" i="298"/>
  <c r="BB12" i="298"/>
  <c r="BG13" i="298"/>
  <c r="BD13" i="298"/>
  <c r="BG12" i="298"/>
  <c r="BD12" i="298"/>
  <c r="BG81" i="295"/>
  <c r="BD81" i="295"/>
  <c r="BE80" i="295"/>
  <c r="BB80" i="295"/>
  <c r="BE79" i="295"/>
  <c r="BB79" i="295"/>
  <c r="BG78" i="295"/>
  <c r="BD78" i="295"/>
  <c r="BE81" i="295"/>
  <c r="BB81" i="295"/>
  <c r="BG80" i="295"/>
  <c r="BD80" i="295"/>
  <c r="BG79" i="295"/>
  <c r="BD79" i="295"/>
  <c r="BE78" i="295"/>
  <c r="BB78" i="295"/>
  <c r="BD36" i="290"/>
  <c r="BG34" i="290"/>
  <c r="BD34" i="290"/>
  <c r="BE34" i="290"/>
  <c r="BB34" i="290"/>
  <c r="BT16" i="290" s="1"/>
  <c r="BE59" i="292"/>
  <c r="BB59" i="292"/>
  <c r="BG58" i="292"/>
  <c r="BD58" i="292"/>
  <c r="BE57" i="292"/>
  <c r="BB57" i="292"/>
  <c r="BG56" i="292"/>
  <c r="BD56" i="292"/>
  <c r="BG59" i="292"/>
  <c r="BD59" i="292"/>
  <c r="BE58" i="292"/>
  <c r="BB58" i="292"/>
  <c r="BG57" i="292"/>
  <c r="BD57" i="292"/>
  <c r="BE56" i="292"/>
  <c r="BB56" i="292"/>
  <c r="BG81" i="298"/>
  <c r="BD81" i="298"/>
  <c r="BE80" i="298"/>
  <c r="BB80" i="298"/>
  <c r="BE79" i="298"/>
  <c r="BB79" i="298"/>
  <c r="BG78" i="298"/>
  <c r="BD78" i="298"/>
  <c r="BE81" i="298"/>
  <c r="BB81" i="298"/>
  <c r="BG80" i="298"/>
  <c r="BD80" i="298"/>
  <c r="BG79" i="298"/>
  <c r="BD79" i="298"/>
  <c r="BE78" i="298"/>
  <c r="BB78" i="298"/>
  <c r="BG15" i="296"/>
  <c r="BD15" i="296"/>
  <c r="BG14" i="296"/>
  <c r="BD14" i="296"/>
  <c r="BG13" i="296"/>
  <c r="BD13" i="296"/>
  <c r="BG12" i="296"/>
  <c r="BD12" i="296"/>
  <c r="BE15" i="296"/>
  <c r="BB15" i="296"/>
  <c r="BE14" i="296"/>
  <c r="BB14" i="296"/>
  <c r="BE13" i="296"/>
  <c r="BB13" i="296"/>
  <c r="BE12" i="296"/>
  <c r="BB12" i="296"/>
  <c r="BE59" i="294"/>
  <c r="BB59" i="294"/>
  <c r="BG58" i="294"/>
  <c r="BD58" i="294"/>
  <c r="BE57" i="294"/>
  <c r="BB57" i="294"/>
  <c r="BG56" i="294"/>
  <c r="BD56" i="294"/>
  <c r="BG59" i="294"/>
  <c r="BD59" i="294"/>
  <c r="BE58" i="294"/>
  <c r="BB58" i="294"/>
  <c r="BG57" i="294"/>
  <c r="BD57" i="294"/>
  <c r="BE56" i="294"/>
  <c r="BB56" i="294"/>
  <c r="BE37" i="292"/>
  <c r="BB37" i="292"/>
  <c r="BE36" i="292"/>
  <c r="BB36" i="292"/>
  <c r="BE35" i="292"/>
  <c r="BB35" i="292"/>
  <c r="BE34" i="292"/>
  <c r="BB34" i="292"/>
  <c r="BG37" i="292"/>
  <c r="BD37" i="292"/>
  <c r="BG36" i="292"/>
  <c r="BD36" i="292"/>
  <c r="BG35" i="292"/>
  <c r="BD35" i="292"/>
  <c r="BG34" i="292"/>
  <c r="BD34" i="292"/>
  <c r="BE15" i="291"/>
  <c r="BB15" i="291"/>
  <c r="BE14" i="291"/>
  <c r="BB14" i="291"/>
  <c r="BE13" i="291"/>
  <c r="BB13" i="291"/>
  <c r="BE12" i="291"/>
  <c r="BB12" i="291"/>
  <c r="BG15" i="291"/>
  <c r="BG14" i="291"/>
  <c r="BG13" i="291"/>
  <c r="BD12" i="291"/>
  <c r="BD15" i="291"/>
  <c r="BD14" i="291"/>
  <c r="BD13" i="291"/>
  <c r="BG12" i="291"/>
  <c r="BE37" i="294"/>
  <c r="BB37" i="294"/>
  <c r="BE36" i="294"/>
  <c r="BB36" i="294"/>
  <c r="BE35" i="294"/>
  <c r="BB35" i="294"/>
  <c r="BE34" i="294"/>
  <c r="BB34" i="294"/>
  <c r="BG37" i="294"/>
  <c r="BD37" i="294"/>
  <c r="BG36" i="294"/>
  <c r="BD36" i="294"/>
  <c r="BG35" i="294"/>
  <c r="BD35" i="294"/>
  <c r="BG34" i="294"/>
  <c r="BD34" i="294"/>
  <c r="BG26" i="298"/>
  <c r="BD26" i="298"/>
  <c r="BG25" i="298"/>
  <c r="BD25" i="298"/>
  <c r="BE24" i="298"/>
  <c r="BB24" i="298"/>
  <c r="BE23" i="298"/>
  <c r="BB23" i="298"/>
  <c r="BE26" i="298"/>
  <c r="BB26" i="298"/>
  <c r="BE25" i="298"/>
  <c r="BB25" i="298"/>
  <c r="BG24" i="298"/>
  <c r="BD24" i="298"/>
  <c r="BG23" i="298"/>
  <c r="BD23" i="298"/>
  <c r="BG26" i="297"/>
  <c r="BD26" i="297"/>
  <c r="BG25" i="297"/>
  <c r="BD25" i="297"/>
  <c r="BE24" i="297"/>
  <c r="BB24" i="297"/>
  <c r="BE23" i="297"/>
  <c r="BB23" i="297"/>
  <c r="BE26" i="297"/>
  <c r="BB26" i="297"/>
  <c r="BE25" i="297"/>
  <c r="BB25" i="297"/>
  <c r="BG24" i="297"/>
  <c r="BD24" i="297"/>
  <c r="BG23" i="297"/>
  <c r="BD23" i="297"/>
  <c r="BB57" i="297"/>
  <c r="BD58" i="297"/>
  <c r="BB59" i="297"/>
  <c r="BD57" i="297"/>
  <c r="BB58" i="297"/>
  <c r="BD59" i="297"/>
  <c r="BB35" i="295"/>
  <c r="BB36" i="295"/>
  <c r="BB37" i="295"/>
  <c r="BD35" i="295"/>
  <c r="BD36" i="295"/>
  <c r="BD37" i="295"/>
  <c r="BG59" i="290"/>
  <c r="BD59" i="290"/>
  <c r="BE58" i="290"/>
  <c r="BB58" i="290"/>
  <c r="BG57" i="290"/>
  <c r="BD57" i="290"/>
  <c r="BE56" i="290"/>
  <c r="BB56" i="290"/>
  <c r="BT20" i="290" s="1"/>
  <c r="BE59" i="290"/>
  <c r="BD58" i="290"/>
  <c r="BB57" i="290"/>
  <c r="BT37" i="290" s="1"/>
  <c r="BD56" i="290"/>
  <c r="BB59" i="290"/>
  <c r="BG58" i="290"/>
  <c r="BE57" i="290"/>
  <c r="BG56" i="290"/>
  <c r="BE68" i="298"/>
  <c r="BE69" i="298"/>
  <c r="BG70" i="298"/>
  <c r="BG68" i="298"/>
  <c r="BG69" i="298"/>
  <c r="BE70" i="298"/>
  <c r="BE68" i="294"/>
  <c r="BE69" i="294"/>
  <c r="BG70" i="294"/>
  <c r="BG68" i="294"/>
  <c r="BG69" i="294"/>
  <c r="BE70" i="294"/>
  <c r="BG59" i="298"/>
  <c r="BD59" i="298"/>
  <c r="BE58" i="298"/>
  <c r="BB58" i="298"/>
  <c r="BG57" i="298"/>
  <c r="BD57" i="298"/>
  <c r="BE56" i="298"/>
  <c r="BB56" i="298"/>
  <c r="BE59" i="298"/>
  <c r="BB59" i="298"/>
  <c r="BG58" i="298"/>
  <c r="BD58" i="298"/>
  <c r="BE57" i="298"/>
  <c r="BB57" i="298"/>
  <c r="BG56" i="298"/>
  <c r="BD56" i="298"/>
  <c r="BG70" i="296"/>
  <c r="BD70" i="296"/>
  <c r="BE69" i="296"/>
  <c r="BB69" i="296"/>
  <c r="BE68" i="296"/>
  <c r="BB68" i="296"/>
  <c r="BG67" i="296"/>
  <c r="BD67" i="296"/>
  <c r="BE70" i="296"/>
  <c r="BB70" i="296"/>
  <c r="BG69" i="296"/>
  <c r="BD69" i="296"/>
  <c r="BG68" i="296"/>
  <c r="BD68" i="296"/>
  <c r="BE67" i="296"/>
  <c r="BB67" i="296"/>
  <c r="BG92" i="295"/>
  <c r="BD92" i="295"/>
  <c r="BE91" i="295"/>
  <c r="BB91" i="295"/>
  <c r="BG90" i="295"/>
  <c r="BD90" i="295"/>
  <c r="BG89" i="295"/>
  <c r="BD89" i="295"/>
  <c r="BE92" i="295"/>
  <c r="BB92" i="295"/>
  <c r="BG91" i="295"/>
  <c r="BD91" i="295"/>
  <c r="BE90" i="295"/>
  <c r="BB90" i="295"/>
  <c r="BE89" i="295"/>
  <c r="BB89" i="295"/>
  <c r="AS68" i="290"/>
  <c r="BG70" i="295"/>
  <c r="BD70" i="295"/>
  <c r="BE69" i="295"/>
  <c r="BB69" i="295"/>
  <c r="BE68" i="295"/>
  <c r="BB68" i="295"/>
  <c r="BG67" i="295"/>
  <c r="BD67" i="295"/>
  <c r="BE70" i="295"/>
  <c r="BB70" i="295"/>
  <c r="BG69" i="295"/>
  <c r="BD69" i="295"/>
  <c r="BG68" i="295"/>
  <c r="BD68" i="295"/>
  <c r="BE67" i="295"/>
  <c r="BB67" i="295"/>
  <c r="BG26" i="296"/>
  <c r="BD26" i="296"/>
  <c r="BG25" i="296"/>
  <c r="BD25" i="296"/>
  <c r="BE24" i="296"/>
  <c r="BB24" i="296"/>
  <c r="BE23" i="296"/>
  <c r="BB23" i="296"/>
  <c r="BE26" i="296"/>
  <c r="BB26" i="296"/>
  <c r="BE25" i="296"/>
  <c r="BB25" i="296"/>
  <c r="BG24" i="296"/>
  <c r="BD24" i="296"/>
  <c r="BG23" i="296"/>
  <c r="BD23" i="296"/>
  <c r="BE15" i="292"/>
  <c r="BB15" i="292"/>
  <c r="BE14" i="292"/>
  <c r="BB14" i="292"/>
  <c r="BE13" i="292"/>
  <c r="BB13" i="292"/>
  <c r="BE12" i="292"/>
  <c r="BB12" i="292"/>
  <c r="BG15" i="292"/>
  <c r="BD15" i="292"/>
  <c r="BG14" i="292"/>
  <c r="BD14" i="292"/>
  <c r="BG13" i="292"/>
  <c r="BD13" i="292"/>
  <c r="BG12" i="292"/>
  <c r="BD12" i="292"/>
  <c r="BG26" i="290"/>
  <c r="BD26" i="290"/>
  <c r="BG25" i="290"/>
  <c r="BD25" i="290"/>
  <c r="BE24" i="290"/>
  <c r="BB24" i="290"/>
  <c r="BT13" i="290" s="1"/>
  <c r="BE23" i="290"/>
  <c r="BB23" i="290"/>
  <c r="BT28" i="290" s="1"/>
  <c r="BE26" i="290"/>
  <c r="BE25" i="290"/>
  <c r="BD24" i="290"/>
  <c r="BD23" i="290"/>
  <c r="BB26" i="290"/>
  <c r="BB25" i="290"/>
  <c r="BG24" i="290"/>
  <c r="BG23" i="290"/>
  <c r="BB35" i="296"/>
  <c r="BB36" i="296"/>
  <c r="BB37" i="296"/>
  <c r="BD35" i="296"/>
  <c r="BD36" i="296"/>
  <c r="BD37" i="296"/>
  <c r="BG46" i="291"/>
  <c r="BE47" i="291"/>
  <c r="BG48" i="291"/>
  <c r="BE46" i="291"/>
  <c r="BG47" i="291"/>
  <c r="BE48" i="291"/>
  <c r="BE48" i="295"/>
  <c r="BB48" i="295"/>
  <c r="BG47" i="295"/>
  <c r="BD47" i="295"/>
  <c r="BE46" i="295"/>
  <c r="BB46" i="295"/>
  <c r="BG45" i="295"/>
  <c r="BD45" i="295"/>
  <c r="BG48" i="295"/>
  <c r="BD48" i="295"/>
  <c r="BE47" i="295"/>
  <c r="BB47" i="295"/>
  <c r="BG46" i="295"/>
  <c r="BD46" i="295"/>
  <c r="BE45" i="295"/>
  <c r="BB45" i="295"/>
  <c r="BB13" i="293"/>
  <c r="BB14" i="293"/>
  <c r="BB15" i="293"/>
  <c r="BD13" i="293"/>
  <c r="BD14" i="293"/>
  <c r="BD15" i="293"/>
  <c r="BD24" i="299"/>
  <c r="BB24" i="299"/>
  <c r="BD25" i="299"/>
  <c r="BD26" i="299"/>
  <c r="BB25" i="299"/>
  <c r="BB26" i="299"/>
  <c r="BB57" i="295"/>
  <c r="BD58" i="295"/>
  <c r="BB59" i="295"/>
  <c r="BD57" i="295"/>
  <c r="BB58" i="295"/>
  <c r="BD59" i="295"/>
  <c r="BD24" i="295"/>
  <c r="BB25" i="295"/>
  <c r="BB26" i="295"/>
  <c r="BB24" i="295"/>
  <c r="BD25" i="295"/>
  <c r="BD26" i="295"/>
  <c r="BD90" i="291"/>
  <c r="BB91" i="291"/>
  <c r="BD92" i="291"/>
  <c r="BB90" i="291"/>
  <c r="BD91" i="291"/>
  <c r="BB92" i="291"/>
  <c r="BG89" i="290"/>
  <c r="BB91" i="290"/>
  <c r="BD89" i="290"/>
  <c r="BE91" i="290"/>
  <c r="BB89" i="290"/>
  <c r="BT40" i="290" s="1"/>
  <c r="CA23" i="290"/>
  <c r="BD91" i="290"/>
  <c r="BB92" i="290"/>
  <c r="AS67" i="290"/>
  <c r="BB57" i="296"/>
  <c r="BD58" i="296"/>
  <c r="BB59" i="296"/>
  <c r="BD57" i="296"/>
  <c r="BB58" i="296"/>
  <c r="BD59" i="296"/>
  <c r="BD13" i="294"/>
  <c r="BD14" i="294"/>
  <c r="BD15" i="294"/>
  <c r="BB13" i="294"/>
  <c r="BB14" i="294"/>
  <c r="BB15" i="294"/>
  <c r="BB79" i="293"/>
  <c r="BB80" i="293"/>
  <c r="BD81" i="293"/>
  <c r="BD79" i="293"/>
  <c r="BD80" i="293"/>
  <c r="BB81" i="293"/>
  <c r="BG15" i="290"/>
  <c r="BD15" i="290"/>
  <c r="BG14" i="290"/>
  <c r="BD14" i="290"/>
  <c r="BG13" i="290"/>
  <c r="BD13" i="290"/>
  <c r="BG12" i="290"/>
  <c r="BD12" i="290"/>
  <c r="BB15" i="290"/>
  <c r="BB14" i="290"/>
  <c r="BB13" i="290"/>
  <c r="BT29" i="290" s="1"/>
  <c r="BE12" i="290"/>
  <c r="BE15" i="290"/>
  <c r="BE14" i="290"/>
  <c r="BE13" i="290"/>
  <c r="BB12" i="290"/>
  <c r="BT12" i="290" s="1"/>
  <c r="BE92" i="299"/>
  <c r="BB92" i="299"/>
  <c r="BG91" i="299"/>
  <c r="BD91" i="299"/>
  <c r="BE90" i="299"/>
  <c r="BB90" i="299"/>
  <c r="BE89" i="299"/>
  <c r="BB89" i="299"/>
  <c r="BG92" i="299"/>
  <c r="BD92" i="299"/>
  <c r="BE91" i="299"/>
  <c r="BB91" i="299"/>
  <c r="BG90" i="299"/>
  <c r="BD90" i="299"/>
  <c r="BG89" i="299"/>
  <c r="BD89" i="299"/>
  <c r="BG48" i="299"/>
  <c r="BD48" i="299"/>
  <c r="BE48" i="299"/>
  <c r="BB48" i="299"/>
  <c r="BE47" i="299"/>
  <c r="BB47" i="299"/>
  <c r="BG46" i="299"/>
  <c r="BD46" i="299"/>
  <c r="BE45" i="299"/>
  <c r="BB45" i="299"/>
  <c r="BG47" i="299"/>
  <c r="BD47" i="299"/>
  <c r="BE46" i="299"/>
  <c r="BB46" i="299"/>
  <c r="BG45" i="299"/>
  <c r="BD45" i="299"/>
  <c r="BG92" i="294"/>
  <c r="BD92" i="294"/>
  <c r="BE91" i="294"/>
  <c r="BB91" i="294"/>
  <c r="BG90" i="294"/>
  <c r="BD90" i="294"/>
  <c r="BG89" i="294"/>
  <c r="BD89" i="294"/>
  <c r="BE92" i="294"/>
  <c r="BB92" i="294"/>
  <c r="BG91" i="294"/>
  <c r="BD91" i="294"/>
  <c r="BE90" i="294"/>
  <c r="BB90" i="294"/>
  <c r="BE89" i="294"/>
  <c r="BB89" i="294"/>
  <c r="BG70" i="293"/>
  <c r="BD70" i="293"/>
  <c r="BE69" i="293"/>
  <c r="BB69" i="293"/>
  <c r="BE68" i="293"/>
  <c r="BB68" i="293"/>
  <c r="BG67" i="293"/>
  <c r="BD67" i="293"/>
  <c r="BE70" i="293"/>
  <c r="BB70" i="293"/>
  <c r="BG69" i="293"/>
  <c r="BD69" i="293"/>
  <c r="BG68" i="293"/>
  <c r="BD68" i="293"/>
  <c r="BE67" i="293"/>
  <c r="BB67" i="293"/>
  <c r="BG92" i="292"/>
  <c r="BD92" i="292"/>
  <c r="BE91" i="292"/>
  <c r="BB91" i="292"/>
  <c r="BG90" i="292"/>
  <c r="BD90" i="292"/>
  <c r="BG89" i="292"/>
  <c r="BD89" i="292"/>
  <c r="BE92" i="292"/>
  <c r="BB92" i="292"/>
  <c r="BG91" i="292"/>
  <c r="BD91" i="292"/>
  <c r="BE90" i="292"/>
  <c r="BB90" i="292"/>
  <c r="BE89" i="292"/>
  <c r="BB89" i="292"/>
  <c r="BG70" i="299"/>
  <c r="BD70" i="299"/>
  <c r="BE70" i="299"/>
  <c r="BB70" i="299"/>
  <c r="BG69" i="299"/>
  <c r="BD69" i="299"/>
  <c r="BG68" i="299"/>
  <c r="BD68" i="299"/>
  <c r="BE67" i="299"/>
  <c r="BB67" i="299"/>
  <c r="BE69" i="299"/>
  <c r="BB69" i="299"/>
  <c r="BE68" i="299"/>
  <c r="BB68" i="299"/>
  <c r="BG67" i="299"/>
  <c r="BD67" i="299"/>
  <c r="BE48" i="297"/>
  <c r="BB48" i="297"/>
  <c r="BG47" i="297"/>
  <c r="BD47" i="297"/>
  <c r="BE46" i="297"/>
  <c r="BB46" i="297"/>
  <c r="BG45" i="297"/>
  <c r="BD45" i="297"/>
  <c r="BG48" i="297"/>
  <c r="BD48" i="297"/>
  <c r="BE47" i="297"/>
  <c r="BB47" i="297"/>
  <c r="BG46" i="297"/>
  <c r="BD46" i="297"/>
  <c r="BE45" i="297"/>
  <c r="BB45" i="297"/>
  <c r="BG59" i="293"/>
  <c r="BD59" i="293"/>
  <c r="BE58" i="293"/>
  <c r="BB58" i="293"/>
  <c r="BG57" i="293"/>
  <c r="BD57" i="293"/>
  <c r="BE56" i="293"/>
  <c r="BB56" i="293"/>
  <c r="BE59" i="293"/>
  <c r="BB59" i="293"/>
  <c r="BG58" i="293"/>
  <c r="BD58" i="293"/>
  <c r="BE57" i="293"/>
  <c r="BB57" i="293"/>
  <c r="BG56" i="293"/>
  <c r="BD56" i="293"/>
  <c r="BE81" i="291"/>
  <c r="BB81" i="291"/>
  <c r="BG80" i="291"/>
  <c r="BD80" i="291"/>
  <c r="BG79" i="291"/>
  <c r="BD79" i="291"/>
  <c r="BE78" i="291"/>
  <c r="BB78" i="291"/>
  <c r="BG81" i="291"/>
  <c r="BD81" i="291"/>
  <c r="BE80" i="291"/>
  <c r="BB80" i="291"/>
  <c r="BE79" i="291"/>
  <c r="BB79" i="291"/>
  <c r="BG78" i="291"/>
  <c r="BD78" i="291"/>
  <c r="BE48" i="290"/>
  <c r="BB48" i="290"/>
  <c r="BG47" i="290"/>
  <c r="BD47" i="290"/>
  <c r="BE46" i="290"/>
  <c r="BB46" i="290"/>
  <c r="BT17" i="290" s="1"/>
  <c r="BG45" i="290"/>
  <c r="BD45" i="290"/>
  <c r="BD48" i="290"/>
  <c r="BE47" i="290"/>
  <c r="BG46" i="290"/>
  <c r="BE45" i="290"/>
  <c r="BG48" i="290"/>
  <c r="BB47" i="290"/>
  <c r="BD46" i="290"/>
  <c r="BB45" i="290"/>
  <c r="BT32" i="290" s="1"/>
  <c r="BG92" i="298"/>
  <c r="BD92" i="298"/>
  <c r="BE91" i="298"/>
  <c r="BB91" i="298"/>
  <c r="BG90" i="298"/>
  <c r="BD90" i="298"/>
  <c r="BG89" i="298"/>
  <c r="BD89" i="298"/>
  <c r="BE92" i="298"/>
  <c r="BB92" i="298"/>
  <c r="BG91" i="298"/>
  <c r="BD91" i="298"/>
  <c r="BE90" i="298"/>
  <c r="BB90" i="298"/>
  <c r="BE89" i="298"/>
  <c r="BB89" i="298"/>
  <c r="BE57" i="297"/>
  <c r="BG58" i="297"/>
  <c r="BE59" i="297"/>
  <c r="BG57" i="297"/>
  <c r="BE58" i="297"/>
  <c r="BE35" i="295"/>
  <c r="BE36" i="295"/>
  <c r="BE37" i="295"/>
  <c r="BG35" i="295"/>
  <c r="BG36" i="295"/>
  <c r="BG15" i="297"/>
  <c r="BD15" i="297"/>
  <c r="BG14" i="297"/>
  <c r="BD14" i="297"/>
  <c r="BG13" i="297"/>
  <c r="BD13" i="297"/>
  <c r="BG12" i="297"/>
  <c r="BD12" i="297"/>
  <c r="BE15" i="297"/>
  <c r="BB15" i="297"/>
  <c r="BE14" i="297"/>
  <c r="BB14" i="297"/>
  <c r="BE13" i="297"/>
  <c r="BB13" i="297"/>
  <c r="BE12" i="297"/>
  <c r="BB12" i="297"/>
  <c r="BB68" i="298"/>
  <c r="BB69" i="298"/>
  <c r="BD70" i="298"/>
  <c r="BD68" i="298"/>
  <c r="BD69" i="298"/>
  <c r="BB68" i="294"/>
  <c r="BB69" i="294"/>
  <c r="BD70" i="294"/>
  <c r="BD68" i="294"/>
  <c r="BD69" i="294"/>
  <c r="BG48" i="294"/>
  <c r="BD48" i="294"/>
  <c r="BE47" i="294"/>
  <c r="BB47" i="294"/>
  <c r="BG46" i="294"/>
  <c r="BD46" i="294"/>
  <c r="BE45" i="294"/>
  <c r="BB45" i="294"/>
  <c r="BE48" i="294"/>
  <c r="BB48" i="294"/>
  <c r="BG47" i="294"/>
  <c r="BD47" i="294"/>
  <c r="BE46" i="294"/>
  <c r="BB46" i="294"/>
  <c r="BG45" i="294"/>
  <c r="BD45" i="294"/>
  <c r="BG48" i="292"/>
  <c r="BD48" i="292"/>
  <c r="BE47" i="292"/>
  <c r="BB47" i="292"/>
  <c r="BG46" i="292"/>
  <c r="BD46" i="292"/>
  <c r="BE45" i="292"/>
  <c r="BB45" i="292"/>
  <c r="BE48" i="292"/>
  <c r="BB48" i="292"/>
  <c r="BG47" i="292"/>
  <c r="BD47" i="292"/>
  <c r="BE46" i="292"/>
  <c r="BB46" i="292"/>
  <c r="BG45" i="292"/>
  <c r="BD45" i="292"/>
  <c r="AS69" i="290"/>
  <c r="BG90" i="297"/>
  <c r="BE91" i="297"/>
  <c r="BG92" i="297"/>
  <c r="BE90" i="297"/>
  <c r="BG91" i="297"/>
  <c r="BG59" i="291"/>
  <c r="BD59" i="291"/>
  <c r="BE58" i="291"/>
  <c r="BB58" i="291"/>
  <c r="BG57" i="291"/>
  <c r="BD57" i="291"/>
  <c r="BE56" i="291"/>
  <c r="BB56" i="291"/>
  <c r="BE59" i="291"/>
  <c r="BB59" i="291"/>
  <c r="BG58" i="291"/>
  <c r="BD58" i="291"/>
  <c r="BE57" i="291"/>
  <c r="BB57" i="291"/>
  <c r="BG56" i="291"/>
  <c r="BD56" i="291"/>
  <c r="BE81" i="299"/>
  <c r="BB81" i="299"/>
  <c r="BG80" i="299"/>
  <c r="BD80" i="299"/>
  <c r="BG79" i="299"/>
  <c r="BD79" i="299"/>
  <c r="BE78" i="299"/>
  <c r="BB78" i="299"/>
  <c r="BG81" i="299"/>
  <c r="BD81" i="299"/>
  <c r="BE80" i="299"/>
  <c r="BB80" i="299"/>
  <c r="BE79" i="299"/>
  <c r="BB79" i="299"/>
  <c r="BG78" i="299"/>
  <c r="BD78" i="299"/>
  <c r="BE81" i="297"/>
  <c r="BB81" i="297"/>
  <c r="BG80" i="297"/>
  <c r="BD80" i="297"/>
  <c r="BG79" i="297"/>
  <c r="BD79" i="297"/>
  <c r="BE78" i="297"/>
  <c r="BB78" i="297"/>
  <c r="BG81" i="297"/>
  <c r="BD81" i="297"/>
  <c r="BE80" i="297"/>
  <c r="BB80" i="297"/>
  <c r="BE79" i="297"/>
  <c r="BB79" i="297"/>
  <c r="BG78" i="297"/>
  <c r="BD78" i="297"/>
  <c r="BE26" i="292"/>
  <c r="BB26" i="292"/>
  <c r="BE25" i="292"/>
  <c r="BB25" i="292"/>
  <c r="BG24" i="292"/>
  <c r="BD24" i="292"/>
  <c r="BG23" i="292"/>
  <c r="BD23" i="292"/>
  <c r="BG26" i="292"/>
  <c r="BD26" i="292"/>
  <c r="BG25" i="292"/>
  <c r="BD25" i="292"/>
  <c r="BE24" i="292"/>
  <c r="BB24" i="292"/>
  <c r="BE23" i="292"/>
  <c r="BB23" i="292"/>
  <c r="AS79" i="290"/>
  <c r="AS81" i="290"/>
  <c r="BE59" i="299"/>
  <c r="BB59" i="299"/>
  <c r="BG58" i="299"/>
  <c r="BD58" i="299"/>
  <c r="BE57" i="299"/>
  <c r="BB57" i="299"/>
  <c r="BG56" i="299"/>
  <c r="BD56" i="299"/>
  <c r="BG59" i="299"/>
  <c r="BD59" i="299"/>
  <c r="BE58" i="299"/>
  <c r="BB58" i="299"/>
  <c r="BG57" i="299"/>
  <c r="BD57" i="299"/>
  <c r="BE56" i="299"/>
  <c r="BB56" i="299"/>
  <c r="BG37" i="298"/>
  <c r="BD37" i="298"/>
  <c r="BG36" i="298"/>
  <c r="BD36" i="298"/>
  <c r="BG35" i="298"/>
  <c r="BD35" i="298"/>
  <c r="BG34" i="298"/>
  <c r="BD34" i="298"/>
  <c r="BE37" i="298"/>
  <c r="BB37" i="298"/>
  <c r="BE36" i="298"/>
  <c r="BB36" i="298"/>
  <c r="BE35" i="298"/>
  <c r="BB35" i="298"/>
  <c r="BE34" i="298"/>
  <c r="BB34" i="298"/>
  <c r="BG37" i="297"/>
  <c r="BD37" i="297"/>
  <c r="BG36" i="297"/>
  <c r="BD36" i="297"/>
  <c r="BG35" i="297"/>
  <c r="BD35" i="297"/>
  <c r="BG34" i="297"/>
  <c r="BD34" i="297"/>
  <c r="BE37" i="297"/>
  <c r="BB37" i="297"/>
  <c r="BE36" i="297"/>
  <c r="BB36" i="297"/>
  <c r="BE35" i="297"/>
  <c r="BB35" i="297"/>
  <c r="BE34" i="297"/>
  <c r="BB34" i="297"/>
  <c r="BG15" i="295"/>
  <c r="BD15" i="295"/>
  <c r="BG14" i="295"/>
  <c r="BD14" i="295"/>
  <c r="BG13" i="295"/>
  <c r="BD13" i="295"/>
  <c r="BG12" i="295"/>
  <c r="BD12" i="295"/>
  <c r="BE15" i="295"/>
  <c r="BB15" i="295"/>
  <c r="BE14" i="295"/>
  <c r="BB14" i="295"/>
  <c r="BE13" i="295"/>
  <c r="BB13" i="295"/>
  <c r="BE12" i="295"/>
  <c r="BB12" i="295"/>
  <c r="BG81" i="292"/>
  <c r="BD81" i="292"/>
  <c r="BE80" i="292"/>
  <c r="BB80" i="292"/>
  <c r="BE79" i="292"/>
  <c r="BB79" i="292"/>
  <c r="BG78" i="292"/>
  <c r="BD78" i="292"/>
  <c r="BE81" i="292"/>
  <c r="BB81" i="292"/>
  <c r="BG80" i="292"/>
  <c r="BD80" i="292"/>
  <c r="BG79" i="292"/>
  <c r="BD79" i="292"/>
  <c r="BE78" i="292"/>
  <c r="BB78" i="292"/>
  <c r="BE37" i="299"/>
  <c r="BB37" i="299"/>
  <c r="BE36" i="299"/>
  <c r="BB36" i="299"/>
  <c r="BE35" i="299"/>
  <c r="BB35" i="299"/>
  <c r="BE34" i="299"/>
  <c r="BB34" i="299"/>
  <c r="BG37" i="299"/>
  <c r="BD37" i="299"/>
  <c r="BG36" i="299"/>
  <c r="BD36" i="299"/>
  <c r="BG35" i="299"/>
  <c r="BD35" i="299"/>
  <c r="BG34" i="299"/>
  <c r="BD34" i="299"/>
  <c r="BG26" i="293"/>
  <c r="BD26" i="293"/>
  <c r="BG25" i="293"/>
  <c r="BD25" i="293"/>
  <c r="BE24" i="293"/>
  <c r="BB24" i="293"/>
  <c r="BE23" i="293"/>
  <c r="BB23" i="293"/>
  <c r="BE26" i="293"/>
  <c r="BB26" i="293"/>
  <c r="BE25" i="293"/>
  <c r="BB25" i="293"/>
  <c r="BG24" i="293"/>
  <c r="BD24" i="293"/>
  <c r="BG23" i="293"/>
  <c r="BD23" i="293"/>
  <c r="BE70" i="292"/>
  <c r="BB70" i="292"/>
  <c r="BG69" i="292"/>
  <c r="BD69" i="292"/>
  <c r="BG68" i="292"/>
  <c r="BD68" i="292"/>
  <c r="BE67" i="292"/>
  <c r="BB67" i="292"/>
  <c r="BG70" i="292"/>
  <c r="BD70" i="292"/>
  <c r="BE69" i="292"/>
  <c r="BB69" i="292"/>
  <c r="BE68" i="292"/>
  <c r="BB68" i="292"/>
  <c r="BG67" i="292"/>
  <c r="BD67" i="292"/>
  <c r="BG26" i="291"/>
  <c r="BD26" i="291"/>
  <c r="BG25" i="291"/>
  <c r="BD25" i="291"/>
  <c r="BE24" i="291"/>
  <c r="BB24" i="291"/>
  <c r="BE26" i="291"/>
  <c r="BB26" i="291"/>
  <c r="BE25" i="291"/>
  <c r="BB25" i="291"/>
  <c r="BG24" i="291"/>
  <c r="BD24" i="291"/>
  <c r="BG23" i="291"/>
  <c r="BD23" i="291"/>
  <c r="BE23" i="291"/>
  <c r="BB23" i="291"/>
  <c r="BE81" i="296"/>
  <c r="BB81" i="296"/>
  <c r="BG80" i="296"/>
  <c r="BD80" i="296"/>
  <c r="BG79" i="296"/>
  <c r="BD79" i="296"/>
  <c r="BE78" i="296"/>
  <c r="BB78" i="296"/>
  <c r="BG81" i="296"/>
  <c r="BD81" i="296"/>
  <c r="BE80" i="296"/>
  <c r="BB80" i="296"/>
  <c r="BE79" i="296"/>
  <c r="BB79" i="296"/>
  <c r="BG78" i="296"/>
  <c r="BD78" i="296"/>
  <c r="BE35" i="296"/>
  <c r="BE36" i="296"/>
  <c r="BE37" i="296"/>
  <c r="BG35" i="296"/>
  <c r="BG36" i="296"/>
  <c r="BD46" i="291"/>
  <c r="BB47" i="291"/>
  <c r="BD48" i="291"/>
  <c r="BB46" i="291"/>
  <c r="BD47" i="291"/>
  <c r="BE26" i="294"/>
  <c r="BB26" i="294"/>
  <c r="BE25" i="294"/>
  <c r="BB25" i="294"/>
  <c r="BG24" i="294"/>
  <c r="BD24" i="294"/>
  <c r="BG23" i="294"/>
  <c r="BD23" i="294"/>
  <c r="BG26" i="294"/>
  <c r="BD26" i="294"/>
  <c r="BG25" i="294"/>
  <c r="BD25" i="294"/>
  <c r="BE24" i="294"/>
  <c r="BB24" i="294"/>
  <c r="BE23" i="294"/>
  <c r="BB23" i="294"/>
  <c r="BE13" i="293"/>
  <c r="BE14" i="293"/>
  <c r="BE15" i="293"/>
  <c r="BG13" i="293"/>
  <c r="BG14" i="293"/>
  <c r="BG24" i="299"/>
  <c r="BE24" i="299"/>
  <c r="BG25" i="299"/>
  <c r="BG26" i="299"/>
  <c r="BE25" i="299"/>
  <c r="BE57" i="295"/>
  <c r="BG58" i="295"/>
  <c r="BE59" i="295"/>
  <c r="BG57" i="295"/>
  <c r="BE58" i="295"/>
  <c r="BG24" i="295"/>
  <c r="BE25" i="295"/>
  <c r="BE26" i="295"/>
  <c r="BE24" i="295"/>
  <c r="BG25" i="295"/>
  <c r="BG90" i="291"/>
  <c r="BE91" i="291"/>
  <c r="BG92" i="291"/>
  <c r="BE90" i="291"/>
  <c r="BG91" i="291"/>
  <c r="BG92" i="290"/>
  <c r="BD92" i="290"/>
  <c r="BE89" i="290"/>
  <c r="BG91" i="290"/>
  <c r="AR72" i="290"/>
  <c r="C73" i="290" s="1"/>
  <c r="BE57" i="296"/>
  <c r="BG58" i="296"/>
  <c r="BE59" i="296"/>
  <c r="BG57" i="296"/>
  <c r="BE58" i="296"/>
  <c r="BG13" i="294"/>
  <c r="BG14" i="294"/>
  <c r="BG15" i="294"/>
  <c r="BE13" i="294"/>
  <c r="BE14" i="294"/>
  <c r="BE79" i="293"/>
  <c r="BE80" i="293"/>
  <c r="BG81" i="293"/>
  <c r="BG79" i="293"/>
  <c r="BG80" i="293"/>
  <c r="BE26" i="281"/>
  <c r="BB26" i="281"/>
  <c r="BE25" i="281"/>
  <c r="BB25" i="281"/>
  <c r="BG24" i="281"/>
  <c r="BD24" i="281"/>
  <c r="BG23" i="281"/>
  <c r="BD23" i="281"/>
  <c r="BG26" i="281"/>
  <c r="BD26" i="281"/>
  <c r="BG25" i="281"/>
  <c r="BD25" i="281"/>
  <c r="BE24" i="281"/>
  <c r="BB24" i="281"/>
  <c r="BE23" i="281"/>
  <c r="BB23" i="281"/>
  <c r="BE70" i="289"/>
  <c r="BB70" i="289"/>
  <c r="BG70" i="289"/>
  <c r="BD70" i="289"/>
  <c r="BE69" i="289"/>
  <c r="BB69" i="289"/>
  <c r="BE68" i="289"/>
  <c r="BB68" i="289"/>
  <c r="BG67" i="289"/>
  <c r="BD67" i="289"/>
  <c r="BG69" i="289"/>
  <c r="BD69" i="289"/>
  <c r="BG68" i="289"/>
  <c r="BD68" i="289"/>
  <c r="BE67" i="289"/>
  <c r="BB67" i="289"/>
  <c r="BE81" i="287"/>
  <c r="BB81" i="287"/>
  <c r="BG80" i="287"/>
  <c r="BD80" i="287"/>
  <c r="BG79" i="287"/>
  <c r="BD79" i="287"/>
  <c r="BE78" i="287"/>
  <c r="BB78" i="287"/>
  <c r="BG81" i="287"/>
  <c r="BD81" i="287"/>
  <c r="BE80" i="287"/>
  <c r="BB80" i="287"/>
  <c r="BE79" i="287"/>
  <c r="BB79" i="287"/>
  <c r="BG78" i="287"/>
  <c r="BD78" i="287"/>
  <c r="BE15" i="286"/>
  <c r="BB15" i="286"/>
  <c r="BE14" i="286"/>
  <c r="BB14" i="286"/>
  <c r="BE13" i="286"/>
  <c r="BB13" i="286"/>
  <c r="BE12" i="286"/>
  <c r="BB12" i="286"/>
  <c r="BG15" i="286"/>
  <c r="BD15" i="286"/>
  <c r="BG14" i="286"/>
  <c r="BD14" i="286"/>
  <c r="BG13" i="286"/>
  <c r="BD13" i="286"/>
  <c r="BG12" i="286"/>
  <c r="BD12" i="286"/>
  <c r="BG70" i="285"/>
  <c r="BD70" i="285"/>
  <c r="BE69" i="285"/>
  <c r="BB69" i="285"/>
  <c r="BE68" i="285"/>
  <c r="BB68" i="285"/>
  <c r="BG67" i="285"/>
  <c r="BD67" i="285"/>
  <c r="BE70" i="285"/>
  <c r="BB70" i="285"/>
  <c r="BG69" i="285"/>
  <c r="BD69" i="285"/>
  <c r="BG68" i="285"/>
  <c r="BD68" i="285"/>
  <c r="BE67" i="285"/>
  <c r="BB67" i="285"/>
  <c r="BE15" i="283"/>
  <c r="BB15" i="283"/>
  <c r="BE14" i="283"/>
  <c r="BB14" i="283"/>
  <c r="BE13" i="283"/>
  <c r="BB13" i="283"/>
  <c r="BE12" i="283"/>
  <c r="BB12" i="283"/>
  <c r="BG15" i="283"/>
  <c r="BD15" i="283"/>
  <c r="BG14" i="283"/>
  <c r="BD14" i="283"/>
  <c r="BG13" i="283"/>
  <c r="BD13" i="283"/>
  <c r="BG12" i="283"/>
  <c r="BD12" i="283"/>
  <c r="BE81" i="282"/>
  <c r="BB81" i="282"/>
  <c r="BG80" i="282"/>
  <c r="BD80" i="282"/>
  <c r="BG79" i="282"/>
  <c r="BD79" i="282"/>
  <c r="BE78" i="282"/>
  <c r="BB78" i="282"/>
  <c r="BG81" i="282"/>
  <c r="BD81" i="282"/>
  <c r="BE80" i="282"/>
  <c r="BB80" i="282"/>
  <c r="BE79" i="282"/>
  <c r="BB79" i="282"/>
  <c r="BG78" i="282"/>
  <c r="BD78" i="282"/>
  <c r="BG70" i="287"/>
  <c r="BD70" i="287"/>
  <c r="BE69" i="287"/>
  <c r="BB69" i="287"/>
  <c r="BE68" i="287"/>
  <c r="BB68" i="287"/>
  <c r="BG67" i="287"/>
  <c r="BD67" i="287"/>
  <c r="BE70" i="287"/>
  <c r="BB70" i="287"/>
  <c r="BG69" i="287"/>
  <c r="BD69" i="287"/>
  <c r="BG68" i="287"/>
  <c r="BD68" i="287"/>
  <c r="BE67" i="287"/>
  <c r="BB67" i="287"/>
  <c r="BE26" i="286"/>
  <c r="BB26" i="286"/>
  <c r="BE25" i="286"/>
  <c r="BB25" i="286"/>
  <c r="BG24" i="286"/>
  <c r="BD24" i="286"/>
  <c r="BG23" i="286"/>
  <c r="BD23" i="286"/>
  <c r="BG26" i="286"/>
  <c r="BD26" i="286"/>
  <c r="BG25" i="286"/>
  <c r="BD25" i="286"/>
  <c r="BE24" i="286"/>
  <c r="BB24" i="286"/>
  <c r="BE23" i="286"/>
  <c r="BB23" i="286"/>
  <c r="BG81" i="284"/>
  <c r="BD81" i="284"/>
  <c r="BE80" i="284"/>
  <c r="BB80" i="284"/>
  <c r="BE79" i="284"/>
  <c r="BB79" i="284"/>
  <c r="BG78" i="284"/>
  <c r="BD78" i="284"/>
  <c r="BE81" i="284"/>
  <c r="BB81" i="284"/>
  <c r="BG80" i="284"/>
  <c r="BD80" i="284"/>
  <c r="BG79" i="284"/>
  <c r="BD79" i="284"/>
  <c r="BE78" i="284"/>
  <c r="BB78" i="284"/>
  <c r="BG70" i="282"/>
  <c r="BD70" i="282"/>
  <c r="BE69" i="282"/>
  <c r="BB69" i="282"/>
  <c r="BE68" i="282"/>
  <c r="BB68" i="282"/>
  <c r="BG67" i="282"/>
  <c r="BD67" i="282"/>
  <c r="BE70" i="282"/>
  <c r="BB70" i="282"/>
  <c r="BG69" i="282"/>
  <c r="BD69" i="282"/>
  <c r="BG68" i="282"/>
  <c r="BD68" i="282"/>
  <c r="BE67" i="282"/>
  <c r="BB67" i="282"/>
  <c r="BG26" i="287"/>
  <c r="BD26" i="287"/>
  <c r="BG25" i="287"/>
  <c r="BD25" i="287"/>
  <c r="BE24" i="287"/>
  <c r="BB24" i="287"/>
  <c r="BE23" i="287"/>
  <c r="BB23" i="287"/>
  <c r="BE26" i="287"/>
  <c r="BB26" i="287"/>
  <c r="BE25" i="287"/>
  <c r="BB25" i="287"/>
  <c r="BG24" i="287"/>
  <c r="BD24" i="287"/>
  <c r="BG23" i="287"/>
  <c r="BD23" i="287"/>
  <c r="BE37" i="286"/>
  <c r="BB37" i="286"/>
  <c r="BE36" i="286"/>
  <c r="BB36" i="286"/>
  <c r="BE35" i="286"/>
  <c r="BB35" i="286"/>
  <c r="BE34" i="286"/>
  <c r="BB34" i="286"/>
  <c r="BG37" i="286"/>
  <c r="BD37" i="286"/>
  <c r="BG36" i="286"/>
  <c r="BD36" i="286"/>
  <c r="BG35" i="286"/>
  <c r="BD35" i="286"/>
  <c r="BG34" i="286"/>
  <c r="BD34" i="286"/>
  <c r="BE48" i="280"/>
  <c r="BB48" i="280"/>
  <c r="BG47" i="280"/>
  <c r="BD47" i="280"/>
  <c r="BE46" i="280"/>
  <c r="BB46" i="280"/>
  <c r="BT17" i="280" s="1"/>
  <c r="BG45" i="280"/>
  <c r="BD45" i="280"/>
  <c r="BG48" i="280"/>
  <c r="BD48" i="280"/>
  <c r="BE47" i="280"/>
  <c r="BB47" i="280"/>
  <c r="BG46" i="280"/>
  <c r="BD46" i="280"/>
  <c r="BE45" i="280"/>
  <c r="BB45" i="280"/>
  <c r="BT32" i="280" s="1"/>
  <c r="BE92" i="282"/>
  <c r="BB92" i="282"/>
  <c r="BG91" i="282"/>
  <c r="BD91" i="282"/>
  <c r="BE90" i="282"/>
  <c r="BB90" i="282"/>
  <c r="BE89" i="282"/>
  <c r="BB89" i="282"/>
  <c r="BG92" i="282"/>
  <c r="BD92" i="282"/>
  <c r="BE91" i="282"/>
  <c r="BB91" i="282"/>
  <c r="BG90" i="282"/>
  <c r="BD90" i="282"/>
  <c r="BG89" i="282"/>
  <c r="BD89" i="282"/>
  <c r="BE59" i="284"/>
  <c r="BB59" i="284"/>
  <c r="BG58" i="284"/>
  <c r="BD58" i="284"/>
  <c r="BE57" i="284"/>
  <c r="BB57" i="284"/>
  <c r="BG56" i="284"/>
  <c r="BD56" i="284"/>
  <c r="BG59" i="284"/>
  <c r="BD59" i="284"/>
  <c r="BE58" i="284"/>
  <c r="BB58" i="284"/>
  <c r="BG57" i="284"/>
  <c r="BD57" i="284"/>
  <c r="BE56" i="284"/>
  <c r="BB56" i="284"/>
  <c r="BE26" i="283"/>
  <c r="BB26" i="283"/>
  <c r="BE25" i="283"/>
  <c r="BB25" i="283"/>
  <c r="BG24" i="283"/>
  <c r="BD24" i="283"/>
  <c r="BG23" i="283"/>
  <c r="BD23" i="283"/>
  <c r="BG26" i="283"/>
  <c r="BD26" i="283"/>
  <c r="BG25" i="283"/>
  <c r="BD25" i="283"/>
  <c r="BE24" i="283"/>
  <c r="BB24" i="283"/>
  <c r="BE23" i="283"/>
  <c r="BB23" i="283"/>
  <c r="BG37" i="282"/>
  <c r="BD37" i="282"/>
  <c r="BG36" i="282"/>
  <c r="BD36" i="282"/>
  <c r="BG35" i="282"/>
  <c r="BD35" i="282"/>
  <c r="BG34" i="282"/>
  <c r="BD34" i="282"/>
  <c r="BE37" i="282"/>
  <c r="BB37" i="282"/>
  <c r="BE36" i="282"/>
  <c r="BB36" i="282"/>
  <c r="BE35" i="282"/>
  <c r="BB35" i="282"/>
  <c r="BE34" i="282"/>
  <c r="BB34" i="282"/>
  <c r="BE92" i="289"/>
  <c r="BB92" i="289"/>
  <c r="BG91" i="289"/>
  <c r="BD91" i="289"/>
  <c r="BE90" i="289"/>
  <c r="BB90" i="289"/>
  <c r="BE89" i="289"/>
  <c r="BB89" i="289"/>
  <c r="BG92" i="289"/>
  <c r="BD92" i="289"/>
  <c r="BE91" i="289"/>
  <c r="BB91" i="289"/>
  <c r="BG90" i="289"/>
  <c r="BD90" i="289"/>
  <c r="BG89" i="289"/>
  <c r="BD89" i="289"/>
  <c r="BG59" i="289"/>
  <c r="BD59" i="289"/>
  <c r="BE58" i="289"/>
  <c r="BB58" i="289"/>
  <c r="BG57" i="289"/>
  <c r="BD57" i="289"/>
  <c r="BE56" i="289"/>
  <c r="BB56" i="289"/>
  <c r="BE59" i="289"/>
  <c r="BB59" i="289"/>
  <c r="BG58" i="289"/>
  <c r="BD58" i="289"/>
  <c r="BE57" i="289"/>
  <c r="BB57" i="289"/>
  <c r="BG56" i="289"/>
  <c r="BD56" i="289"/>
  <c r="BG26" i="285"/>
  <c r="BD26" i="285"/>
  <c r="BG25" i="285"/>
  <c r="BD25" i="285"/>
  <c r="BE24" i="285"/>
  <c r="BB24" i="285"/>
  <c r="BE23" i="285"/>
  <c r="BB23" i="285"/>
  <c r="BE26" i="285"/>
  <c r="BB26" i="285"/>
  <c r="BE25" i="285"/>
  <c r="BB25" i="285"/>
  <c r="BG24" i="285"/>
  <c r="BD24" i="285"/>
  <c r="BG23" i="285"/>
  <c r="BD23" i="285"/>
  <c r="BE70" i="284"/>
  <c r="BB70" i="284"/>
  <c r="BG69" i="284"/>
  <c r="BD69" i="284"/>
  <c r="BG68" i="284"/>
  <c r="BD68" i="284"/>
  <c r="BE67" i="284"/>
  <c r="BB67" i="284"/>
  <c r="BG70" i="284"/>
  <c r="BD70" i="284"/>
  <c r="BE69" i="284"/>
  <c r="BB69" i="284"/>
  <c r="BE68" i="284"/>
  <c r="BB68" i="284"/>
  <c r="BG67" i="284"/>
  <c r="BD67" i="284"/>
  <c r="BG15" i="280"/>
  <c r="BD15" i="280"/>
  <c r="BG14" i="280"/>
  <c r="BD14" i="280"/>
  <c r="BG13" i="280"/>
  <c r="BD13" i="280"/>
  <c r="BG12" i="280"/>
  <c r="BD12" i="280"/>
  <c r="BE15" i="280"/>
  <c r="BB15" i="280"/>
  <c r="BE14" i="280"/>
  <c r="BB14" i="280"/>
  <c r="BE13" i="280"/>
  <c r="BB13" i="280"/>
  <c r="BT29" i="280" s="1"/>
  <c r="BE12" i="280"/>
  <c r="BB12" i="280"/>
  <c r="BT12" i="280" s="1"/>
  <c r="BE37" i="289"/>
  <c r="BB37" i="289"/>
  <c r="BE36" i="289"/>
  <c r="BB36" i="289"/>
  <c r="BE35" i="289"/>
  <c r="BB35" i="289"/>
  <c r="BE34" i="289"/>
  <c r="BB34" i="289"/>
  <c r="BG37" i="289"/>
  <c r="BD37" i="289"/>
  <c r="BG36" i="289"/>
  <c r="BD36" i="289"/>
  <c r="BG35" i="289"/>
  <c r="BD35" i="289"/>
  <c r="BG34" i="289"/>
  <c r="BD34" i="289"/>
  <c r="BG59" i="288"/>
  <c r="BD59" i="288"/>
  <c r="BE58" i="288"/>
  <c r="BB58" i="288"/>
  <c r="BG57" i="288"/>
  <c r="BD57" i="288"/>
  <c r="BE56" i="288"/>
  <c r="BB56" i="288"/>
  <c r="BE59" i="288"/>
  <c r="BB59" i="288"/>
  <c r="BG58" i="288"/>
  <c r="BD58" i="288"/>
  <c r="BE57" i="288"/>
  <c r="BB57" i="288"/>
  <c r="BG56" i="288"/>
  <c r="BD56" i="288"/>
  <c r="BE15" i="284"/>
  <c r="BB15" i="284"/>
  <c r="BE14" i="284"/>
  <c r="BB14" i="284"/>
  <c r="BE13" i="284"/>
  <c r="BB13" i="284"/>
  <c r="BE12" i="284"/>
  <c r="BB12" i="284"/>
  <c r="BG15" i="284"/>
  <c r="BD15" i="284"/>
  <c r="BG14" i="284"/>
  <c r="BD14" i="284"/>
  <c r="BG13" i="284"/>
  <c r="BD13" i="284"/>
  <c r="BG12" i="284"/>
  <c r="BD12" i="284"/>
  <c r="BG48" i="284"/>
  <c r="BD48" i="284"/>
  <c r="BE47" i="284"/>
  <c r="BB47" i="284"/>
  <c r="BG46" i="284"/>
  <c r="BD46" i="284"/>
  <c r="BE45" i="284"/>
  <c r="BB45" i="284"/>
  <c r="BE48" i="284"/>
  <c r="BB48" i="284"/>
  <c r="BG47" i="284"/>
  <c r="BD47" i="284"/>
  <c r="BE46" i="284"/>
  <c r="BB46" i="284"/>
  <c r="BG45" i="284"/>
  <c r="BD45" i="284"/>
  <c r="BE92" i="285"/>
  <c r="BB92" i="285"/>
  <c r="BG91" i="285"/>
  <c r="BD91" i="285"/>
  <c r="BE90" i="285"/>
  <c r="BB90" i="285"/>
  <c r="BE89" i="285"/>
  <c r="BB89" i="285"/>
  <c r="BG92" i="285"/>
  <c r="BD92" i="285"/>
  <c r="BE91" i="285"/>
  <c r="BB91" i="285"/>
  <c r="BG90" i="285"/>
  <c r="BD90" i="285"/>
  <c r="BG89" i="285"/>
  <c r="BD89" i="285"/>
  <c r="BG48" i="283"/>
  <c r="BD48" i="283"/>
  <c r="BE47" i="283"/>
  <c r="BB47" i="283"/>
  <c r="BG46" i="283"/>
  <c r="BD46" i="283"/>
  <c r="BE45" i="283"/>
  <c r="BB45" i="283"/>
  <c r="BE48" i="283"/>
  <c r="BB48" i="283"/>
  <c r="BG47" i="283"/>
  <c r="BD47" i="283"/>
  <c r="BE46" i="283"/>
  <c r="BB46" i="283"/>
  <c r="BG45" i="283"/>
  <c r="BD45" i="283"/>
  <c r="BG48" i="286"/>
  <c r="BD48" i="286"/>
  <c r="BE47" i="286"/>
  <c r="BB47" i="286"/>
  <c r="BG46" i="286"/>
  <c r="BD46" i="286"/>
  <c r="BE45" i="286"/>
  <c r="BB45" i="286"/>
  <c r="BE48" i="286"/>
  <c r="BB48" i="286"/>
  <c r="BG47" i="286"/>
  <c r="BD47" i="286"/>
  <c r="BE46" i="286"/>
  <c r="BB46" i="286"/>
  <c r="BG45" i="286"/>
  <c r="BD45" i="286"/>
  <c r="BG70" i="283"/>
  <c r="BD70" i="283"/>
  <c r="BE69" i="283"/>
  <c r="BB69" i="283"/>
  <c r="BE68" i="283"/>
  <c r="BB68" i="283"/>
  <c r="BG67" i="283"/>
  <c r="BD67" i="283"/>
  <c r="BE70" i="283"/>
  <c r="BB70" i="283"/>
  <c r="BG69" i="283"/>
  <c r="BD69" i="283"/>
  <c r="BG68" i="283"/>
  <c r="BD68" i="283"/>
  <c r="BE67" i="283"/>
  <c r="BB67" i="283"/>
  <c r="BE37" i="281"/>
  <c r="BB37" i="281"/>
  <c r="BE36" i="281"/>
  <c r="BB36" i="281"/>
  <c r="BE35" i="281"/>
  <c r="BB35" i="281"/>
  <c r="BG37" i="281"/>
  <c r="BD37" i="281"/>
  <c r="BG36" i="281"/>
  <c r="BD36" i="281"/>
  <c r="BG35" i="281"/>
  <c r="BD35" i="281"/>
  <c r="BE34" i="281"/>
  <c r="BB34" i="281"/>
  <c r="BG34" i="281"/>
  <c r="BD34" i="281"/>
  <c r="CA39" i="280"/>
  <c r="CA23" i="280"/>
  <c r="BE81" i="280"/>
  <c r="BB81" i="280"/>
  <c r="BG80" i="280"/>
  <c r="BD80" i="280"/>
  <c r="BG79" i="280"/>
  <c r="BD79" i="280"/>
  <c r="BE78" i="280"/>
  <c r="BB78" i="280"/>
  <c r="BT24" i="280" s="1"/>
  <c r="BG81" i="280"/>
  <c r="BD81" i="280"/>
  <c r="BE80" i="280"/>
  <c r="BB80" i="280"/>
  <c r="BE79" i="280"/>
  <c r="BB79" i="280"/>
  <c r="BT41" i="280" s="1"/>
  <c r="BG78" i="280"/>
  <c r="BD78" i="280"/>
  <c r="BG81" i="286"/>
  <c r="BD81" i="286"/>
  <c r="BE80" i="286"/>
  <c r="BB80" i="286"/>
  <c r="BE79" i="286"/>
  <c r="BB79" i="286"/>
  <c r="BG78" i="286"/>
  <c r="BD78" i="286"/>
  <c r="BE81" i="286"/>
  <c r="BB81" i="286"/>
  <c r="BG80" i="286"/>
  <c r="BD80" i="286"/>
  <c r="BG79" i="286"/>
  <c r="BD79" i="286"/>
  <c r="BE78" i="286"/>
  <c r="BB78" i="286"/>
  <c r="BE26" i="284"/>
  <c r="BB26" i="284"/>
  <c r="BE25" i="284"/>
  <c r="BB25" i="284"/>
  <c r="BG24" i="284"/>
  <c r="BD24" i="284"/>
  <c r="BG23" i="284"/>
  <c r="BD23" i="284"/>
  <c r="BG26" i="284"/>
  <c r="BD26" i="284"/>
  <c r="BG25" i="284"/>
  <c r="BD25" i="284"/>
  <c r="BE24" i="284"/>
  <c r="BB24" i="284"/>
  <c r="BE23" i="284"/>
  <c r="BB23" i="284"/>
  <c r="BE48" i="289"/>
  <c r="BB48" i="289"/>
  <c r="BG48" i="289"/>
  <c r="BD48" i="289"/>
  <c r="BE47" i="289"/>
  <c r="BB47" i="289"/>
  <c r="BG46" i="289"/>
  <c r="BD46" i="289"/>
  <c r="BE45" i="289"/>
  <c r="BB45" i="289"/>
  <c r="BG47" i="289"/>
  <c r="BD47" i="289"/>
  <c r="BE46" i="289"/>
  <c r="BB46" i="289"/>
  <c r="BG45" i="289"/>
  <c r="BD45" i="289"/>
  <c r="BG59" i="285"/>
  <c r="BD59" i="285"/>
  <c r="BE58" i="285"/>
  <c r="BB58" i="285"/>
  <c r="BG57" i="285"/>
  <c r="BD57" i="285"/>
  <c r="BE56" i="285"/>
  <c r="BB56" i="285"/>
  <c r="BE59" i="285"/>
  <c r="BB59" i="285"/>
  <c r="BG58" i="285"/>
  <c r="BD58" i="285"/>
  <c r="BE57" i="285"/>
  <c r="BB57" i="285"/>
  <c r="BG56" i="285"/>
  <c r="BD56" i="285"/>
  <c r="BG48" i="281"/>
  <c r="BD48" i="281"/>
  <c r="BE47" i="281"/>
  <c r="BB47" i="281"/>
  <c r="BG46" i="281"/>
  <c r="BD46" i="281"/>
  <c r="BE45" i="281"/>
  <c r="BB45" i="281"/>
  <c r="BE48" i="281"/>
  <c r="BB48" i="281"/>
  <c r="BG47" i="281"/>
  <c r="BD47" i="281"/>
  <c r="BE46" i="281"/>
  <c r="BB46" i="281"/>
  <c r="BG45" i="281"/>
  <c r="BD45" i="281"/>
  <c r="BE48" i="282"/>
  <c r="BB48" i="282"/>
  <c r="BG47" i="282"/>
  <c r="BD47" i="282"/>
  <c r="BE46" i="282"/>
  <c r="BB46" i="282"/>
  <c r="BG45" i="282"/>
  <c r="BD45" i="282"/>
  <c r="BG48" i="282"/>
  <c r="BD48" i="282"/>
  <c r="BE47" i="282"/>
  <c r="BB47" i="282"/>
  <c r="BG46" i="282"/>
  <c r="BD46" i="282"/>
  <c r="BE45" i="282"/>
  <c r="BB45" i="282"/>
  <c r="BE48" i="288"/>
  <c r="BB48" i="288"/>
  <c r="BG47" i="288"/>
  <c r="BD47" i="288"/>
  <c r="BE46" i="288"/>
  <c r="BB46" i="288"/>
  <c r="BG45" i="288"/>
  <c r="BD45" i="288"/>
  <c r="BG48" i="288"/>
  <c r="BD48" i="288"/>
  <c r="BE47" i="288"/>
  <c r="BB47" i="288"/>
  <c r="BG46" i="288"/>
  <c r="BD46" i="288"/>
  <c r="BE45" i="288"/>
  <c r="BB45" i="288"/>
  <c r="BE92" i="287"/>
  <c r="BB92" i="287"/>
  <c r="BG91" i="287"/>
  <c r="BD91" i="287"/>
  <c r="BE90" i="287"/>
  <c r="BB90" i="287"/>
  <c r="BE89" i="287"/>
  <c r="BB89" i="287"/>
  <c r="BG92" i="287"/>
  <c r="BD92" i="287"/>
  <c r="BE91" i="287"/>
  <c r="BB91" i="287"/>
  <c r="BG90" i="287"/>
  <c r="BD90" i="287"/>
  <c r="BG89" i="287"/>
  <c r="BD89" i="287"/>
  <c r="BG92" i="284"/>
  <c r="BD92" i="284"/>
  <c r="BE91" i="284"/>
  <c r="BB91" i="284"/>
  <c r="BG90" i="284"/>
  <c r="BD90" i="284"/>
  <c r="BG89" i="284"/>
  <c r="BD89" i="284"/>
  <c r="BE92" i="284"/>
  <c r="BB92" i="284"/>
  <c r="BG91" i="284"/>
  <c r="BD91" i="284"/>
  <c r="BE90" i="284"/>
  <c r="BB90" i="284"/>
  <c r="BE89" i="284"/>
  <c r="BB89" i="284"/>
  <c r="BG59" i="282"/>
  <c r="BD59" i="282"/>
  <c r="BE58" i="282"/>
  <c r="BB58" i="282"/>
  <c r="BG57" i="282"/>
  <c r="BD57" i="282"/>
  <c r="BE56" i="282"/>
  <c r="BB56" i="282"/>
  <c r="BE59" i="282"/>
  <c r="BB59" i="282"/>
  <c r="BG58" i="282"/>
  <c r="BD58" i="282"/>
  <c r="BE57" i="282"/>
  <c r="BB57" i="282"/>
  <c r="BG56" i="282"/>
  <c r="BD56" i="282"/>
  <c r="BE15" i="281"/>
  <c r="BB15" i="281"/>
  <c r="BE14" i="281"/>
  <c r="BB14" i="281"/>
  <c r="BE13" i="281"/>
  <c r="BB13" i="281"/>
  <c r="BE12" i="281"/>
  <c r="BB12" i="281"/>
  <c r="BG15" i="281"/>
  <c r="BD15" i="281"/>
  <c r="BG14" i="281"/>
  <c r="BD14" i="281"/>
  <c r="BG13" i="281"/>
  <c r="BD13" i="281"/>
  <c r="BG12" i="281"/>
  <c r="BD12" i="281"/>
  <c r="BG81" i="281"/>
  <c r="BD81" i="281"/>
  <c r="BE80" i="281"/>
  <c r="BB80" i="281"/>
  <c r="BE79" i="281"/>
  <c r="BB79" i="281"/>
  <c r="BG78" i="281"/>
  <c r="BD78" i="281"/>
  <c r="BE81" i="281"/>
  <c r="BB81" i="281"/>
  <c r="BG80" i="281"/>
  <c r="BD80" i="281"/>
  <c r="BG79" i="281"/>
  <c r="BD79" i="281"/>
  <c r="BE78" i="281"/>
  <c r="BB78" i="281"/>
  <c r="BE15" i="289"/>
  <c r="BB15" i="289"/>
  <c r="BE14" i="289"/>
  <c r="BB14" i="289"/>
  <c r="BE13" i="289"/>
  <c r="BB13" i="289"/>
  <c r="BE12" i="289"/>
  <c r="BB12" i="289"/>
  <c r="BG15" i="289"/>
  <c r="BD15" i="289"/>
  <c r="BG14" i="289"/>
  <c r="BD14" i="289"/>
  <c r="BG13" i="289"/>
  <c r="BD13" i="289"/>
  <c r="BG12" i="289"/>
  <c r="BD12" i="289"/>
  <c r="BE92" i="283"/>
  <c r="BB92" i="283"/>
  <c r="BG91" i="283"/>
  <c r="BD91" i="283"/>
  <c r="BE90" i="283"/>
  <c r="BB90" i="283"/>
  <c r="BE89" i="283"/>
  <c r="BB89" i="283"/>
  <c r="BG92" i="283"/>
  <c r="BD92" i="283"/>
  <c r="BE91" i="283"/>
  <c r="BB91" i="283"/>
  <c r="BG90" i="283"/>
  <c r="BD90" i="283"/>
  <c r="BG89" i="283"/>
  <c r="BD89" i="283"/>
  <c r="BE81" i="283"/>
  <c r="BB81" i="283"/>
  <c r="BG80" i="283"/>
  <c r="BD80" i="283"/>
  <c r="BG79" i="283"/>
  <c r="BD79" i="283"/>
  <c r="BE78" i="283"/>
  <c r="BB78" i="283"/>
  <c r="BG81" i="283"/>
  <c r="BD81" i="283"/>
  <c r="BE80" i="283"/>
  <c r="BB80" i="283"/>
  <c r="BE79" i="283"/>
  <c r="BB79" i="283"/>
  <c r="BG78" i="283"/>
  <c r="BD78" i="283"/>
  <c r="BE37" i="283"/>
  <c r="BB37" i="283"/>
  <c r="BE36" i="283"/>
  <c r="BB36" i="283"/>
  <c r="BE35" i="283"/>
  <c r="BB35" i="283"/>
  <c r="BE34" i="283"/>
  <c r="BB34" i="283"/>
  <c r="BG37" i="283"/>
  <c r="BD37" i="283"/>
  <c r="BG36" i="283"/>
  <c r="BD36" i="283"/>
  <c r="BG35" i="283"/>
  <c r="BD35" i="283"/>
  <c r="BG34" i="283"/>
  <c r="BD34" i="283"/>
  <c r="BE70" i="286"/>
  <c r="BB70" i="286"/>
  <c r="BG69" i="286"/>
  <c r="BD69" i="286"/>
  <c r="BG68" i="286"/>
  <c r="BD68" i="286"/>
  <c r="BE67" i="286"/>
  <c r="BB67" i="286"/>
  <c r="BG70" i="286"/>
  <c r="BD70" i="286"/>
  <c r="BE69" i="286"/>
  <c r="BB69" i="286"/>
  <c r="BE68" i="286"/>
  <c r="BB68" i="286"/>
  <c r="BG67" i="286"/>
  <c r="BD67" i="286"/>
  <c r="BG15" i="287"/>
  <c r="BD15" i="287"/>
  <c r="BG14" i="287"/>
  <c r="BD14" i="287"/>
  <c r="BG13" i="287"/>
  <c r="BD13" i="287"/>
  <c r="BG12" i="287"/>
  <c r="BD12" i="287"/>
  <c r="BE15" i="287"/>
  <c r="BB15" i="287"/>
  <c r="BE14" i="287"/>
  <c r="BB14" i="287"/>
  <c r="BE13" i="287"/>
  <c r="BB13" i="287"/>
  <c r="BE12" i="287"/>
  <c r="BB12" i="287"/>
  <c r="BG15" i="282"/>
  <c r="BD15" i="282"/>
  <c r="BG14" i="282"/>
  <c r="BD14" i="282"/>
  <c r="BG13" i="282"/>
  <c r="BD13" i="282"/>
  <c r="BG12" i="282"/>
  <c r="BD12" i="282"/>
  <c r="BE15" i="282"/>
  <c r="BB15" i="282"/>
  <c r="BE14" i="282"/>
  <c r="BB14" i="282"/>
  <c r="BE13" i="282"/>
  <c r="BB13" i="282"/>
  <c r="BE12" i="282"/>
  <c r="BB12" i="282"/>
  <c r="BE59" i="281"/>
  <c r="BB59" i="281"/>
  <c r="BG58" i="281"/>
  <c r="BD58" i="281"/>
  <c r="BE57" i="281"/>
  <c r="BB57" i="281"/>
  <c r="BG56" i="281"/>
  <c r="BD56" i="281"/>
  <c r="BG59" i="281"/>
  <c r="BD59" i="281"/>
  <c r="BE58" i="281"/>
  <c r="BB58" i="281"/>
  <c r="BG57" i="281"/>
  <c r="BD57" i="281"/>
  <c r="BE56" i="281"/>
  <c r="BB56" i="281"/>
  <c r="BG26" i="282"/>
  <c r="BD26" i="282"/>
  <c r="BG25" i="282"/>
  <c r="BD25" i="282"/>
  <c r="BE24" i="282"/>
  <c r="BB24" i="282"/>
  <c r="BE23" i="282"/>
  <c r="BB23" i="282"/>
  <c r="BE26" i="282"/>
  <c r="BB26" i="282"/>
  <c r="BE25" i="282"/>
  <c r="BB25" i="282"/>
  <c r="BG24" i="282"/>
  <c r="BD24" i="282"/>
  <c r="BG23" i="282"/>
  <c r="BD23" i="282"/>
  <c r="BE26" i="289"/>
  <c r="BB26" i="289"/>
  <c r="BE25" i="289"/>
  <c r="BB25" i="289"/>
  <c r="BG26" i="289"/>
  <c r="BD26" i="289"/>
  <c r="BG25" i="289"/>
  <c r="BD25" i="289"/>
  <c r="BG24" i="289"/>
  <c r="BD24" i="289"/>
  <c r="BG23" i="289"/>
  <c r="BD23" i="289"/>
  <c r="BE24" i="289"/>
  <c r="BB24" i="289"/>
  <c r="BE23" i="289"/>
  <c r="BB23" i="289"/>
  <c r="BG70" i="288"/>
  <c r="BD70" i="288"/>
  <c r="BE69" i="288"/>
  <c r="BB69" i="288"/>
  <c r="BE68" i="288"/>
  <c r="BB68" i="288"/>
  <c r="BG67" i="288"/>
  <c r="BD67" i="288"/>
  <c r="BE70" i="288"/>
  <c r="BB70" i="288"/>
  <c r="BG69" i="288"/>
  <c r="BD69" i="288"/>
  <c r="BG68" i="288"/>
  <c r="BD68" i="288"/>
  <c r="BE67" i="288"/>
  <c r="BB67" i="288"/>
  <c r="BG59" i="287"/>
  <c r="BD59" i="287"/>
  <c r="BE58" i="287"/>
  <c r="BB58" i="287"/>
  <c r="BG57" i="287"/>
  <c r="BD57" i="287"/>
  <c r="BE56" i="287"/>
  <c r="BB56" i="287"/>
  <c r="BE59" i="287"/>
  <c r="BB59" i="287"/>
  <c r="BG58" i="287"/>
  <c r="BD58" i="287"/>
  <c r="BE57" i="287"/>
  <c r="BB57" i="287"/>
  <c r="BG56" i="287"/>
  <c r="BD56" i="287"/>
  <c r="BG37" i="285"/>
  <c r="BD37" i="285"/>
  <c r="BG36" i="285"/>
  <c r="BD36" i="285"/>
  <c r="BG35" i="285"/>
  <c r="BD35" i="285"/>
  <c r="BG34" i="285"/>
  <c r="BD34" i="285"/>
  <c r="BE37" i="285"/>
  <c r="BB37" i="285"/>
  <c r="BE36" i="285"/>
  <c r="BB36" i="285"/>
  <c r="BE35" i="285"/>
  <c r="BB35" i="285"/>
  <c r="BE34" i="285"/>
  <c r="BB34" i="285"/>
  <c r="BG59" i="280"/>
  <c r="BD59" i="280"/>
  <c r="BE58" i="280"/>
  <c r="BB58" i="280"/>
  <c r="BG57" i="280"/>
  <c r="BD57" i="280"/>
  <c r="BE56" i="280"/>
  <c r="BB56" i="280"/>
  <c r="BT20" i="280" s="1"/>
  <c r="BE59" i="280"/>
  <c r="BB59" i="280"/>
  <c r="BG58" i="280"/>
  <c r="BD58" i="280"/>
  <c r="BE57" i="280"/>
  <c r="BB57" i="280"/>
  <c r="BT37" i="280" s="1"/>
  <c r="BG56" i="280"/>
  <c r="BD56" i="280"/>
  <c r="BE59" i="286"/>
  <c r="BB59" i="286"/>
  <c r="BG58" i="286"/>
  <c r="BD58" i="286"/>
  <c r="BE57" i="286"/>
  <c r="BB57" i="286"/>
  <c r="BG56" i="286"/>
  <c r="BD56" i="286"/>
  <c r="BG59" i="286"/>
  <c r="BD59" i="286"/>
  <c r="BE58" i="286"/>
  <c r="BB58" i="286"/>
  <c r="BG57" i="286"/>
  <c r="BD57" i="286"/>
  <c r="BE56" i="286"/>
  <c r="BB56" i="286"/>
  <c r="BE48" i="285"/>
  <c r="BB48" i="285"/>
  <c r="BG47" i="285"/>
  <c r="BD47" i="285"/>
  <c r="BE46" i="285"/>
  <c r="BB46" i="285"/>
  <c r="BG45" i="285"/>
  <c r="BD45" i="285"/>
  <c r="BG48" i="285"/>
  <c r="BD48" i="285"/>
  <c r="BE47" i="285"/>
  <c r="BB47" i="285"/>
  <c r="BG46" i="285"/>
  <c r="BD46" i="285"/>
  <c r="BE45" i="285"/>
  <c r="BB45" i="285"/>
  <c r="BE81" i="288"/>
  <c r="BB81" i="288"/>
  <c r="BG80" i="288"/>
  <c r="BD80" i="288"/>
  <c r="BG79" i="288"/>
  <c r="BD79" i="288"/>
  <c r="BE78" i="288"/>
  <c r="BB78" i="288"/>
  <c r="BG81" i="288"/>
  <c r="BD81" i="288"/>
  <c r="BE80" i="288"/>
  <c r="BB80" i="288"/>
  <c r="BE79" i="288"/>
  <c r="BB79" i="288"/>
  <c r="BG78" i="288"/>
  <c r="BD78" i="288"/>
  <c r="BG92" i="281"/>
  <c r="BD92" i="281"/>
  <c r="BE91" i="281"/>
  <c r="BB91" i="281"/>
  <c r="BG90" i="281"/>
  <c r="BD90" i="281"/>
  <c r="BG89" i="281"/>
  <c r="BD89" i="281"/>
  <c r="BE92" i="281"/>
  <c r="BB92" i="281"/>
  <c r="BG91" i="281"/>
  <c r="BD91" i="281"/>
  <c r="BE90" i="281"/>
  <c r="BB90" i="281"/>
  <c r="BE89" i="281"/>
  <c r="BB89" i="281"/>
  <c r="BG37" i="280"/>
  <c r="BD37" i="280"/>
  <c r="BG36" i="280"/>
  <c r="BD36" i="280"/>
  <c r="BG35" i="280"/>
  <c r="BD35" i="280"/>
  <c r="BG34" i="280"/>
  <c r="BD34" i="280"/>
  <c r="BE37" i="280"/>
  <c r="BB37" i="280"/>
  <c r="BE36" i="280"/>
  <c r="BB36" i="280"/>
  <c r="BE35" i="280"/>
  <c r="BB35" i="280"/>
  <c r="BT33" i="280" s="1"/>
  <c r="BE34" i="280"/>
  <c r="BB34" i="280"/>
  <c r="BT16" i="280" s="1"/>
  <c r="BE70" i="281"/>
  <c r="BB70" i="281"/>
  <c r="BG69" i="281"/>
  <c r="BD69" i="281"/>
  <c r="BG68" i="281"/>
  <c r="BD68" i="281"/>
  <c r="BE67" i="281"/>
  <c r="BB67" i="281"/>
  <c r="BG70" i="281"/>
  <c r="BD70" i="281"/>
  <c r="BE69" i="281"/>
  <c r="BB69" i="281"/>
  <c r="BE68" i="281"/>
  <c r="BB68" i="281"/>
  <c r="BG67" i="281"/>
  <c r="BD67" i="281"/>
  <c r="BG92" i="286"/>
  <c r="BD92" i="286"/>
  <c r="BE91" i="286"/>
  <c r="BB91" i="286"/>
  <c r="BG90" i="286"/>
  <c r="BD90" i="286"/>
  <c r="BE92" i="286"/>
  <c r="BB92" i="286"/>
  <c r="BG91" i="286"/>
  <c r="BD91" i="286"/>
  <c r="BE90" i="286"/>
  <c r="BB90" i="286"/>
  <c r="BG89" i="286"/>
  <c r="BD89" i="286"/>
  <c r="BE89" i="286"/>
  <c r="BB89" i="286"/>
  <c r="BG59" i="283"/>
  <c r="BD59" i="283"/>
  <c r="BE58" i="283"/>
  <c r="BB58" i="283"/>
  <c r="BG57" i="283"/>
  <c r="BD57" i="283"/>
  <c r="BE59" i="283"/>
  <c r="BB59" i="283"/>
  <c r="BG58" i="283"/>
  <c r="BD58" i="283"/>
  <c r="BE57" i="283"/>
  <c r="BB57" i="283"/>
  <c r="BG56" i="283"/>
  <c r="BD56" i="283"/>
  <c r="BE56" i="283"/>
  <c r="BB56" i="283"/>
  <c r="BE92" i="288"/>
  <c r="BB92" i="288"/>
  <c r="BG91" i="288"/>
  <c r="BD91" i="288"/>
  <c r="BE90" i="288"/>
  <c r="BB90" i="288"/>
  <c r="BE89" i="288"/>
  <c r="BB89" i="288"/>
  <c r="BG92" i="288"/>
  <c r="BD92" i="288"/>
  <c r="BE91" i="288"/>
  <c r="BB91" i="288"/>
  <c r="BG90" i="288"/>
  <c r="BD90" i="288"/>
  <c r="BG89" i="288"/>
  <c r="BD89" i="288"/>
  <c r="BE37" i="284"/>
  <c r="BB37" i="284"/>
  <c r="BE36" i="284"/>
  <c r="BB36" i="284"/>
  <c r="BE35" i="284"/>
  <c r="BB35" i="284"/>
  <c r="BE34" i="284"/>
  <c r="BB34" i="284"/>
  <c r="BG37" i="284"/>
  <c r="BD37" i="284"/>
  <c r="BG36" i="284"/>
  <c r="BD36" i="284"/>
  <c r="BG35" i="284"/>
  <c r="BD35" i="284"/>
  <c r="BG34" i="284"/>
  <c r="BD34" i="284"/>
  <c r="BE81" i="285"/>
  <c r="BB81" i="285"/>
  <c r="BG80" i="285"/>
  <c r="BD80" i="285"/>
  <c r="BG81" i="285"/>
  <c r="BD81" i="285"/>
  <c r="BE80" i="285"/>
  <c r="BB80" i="285"/>
  <c r="BG79" i="285"/>
  <c r="BD79" i="285"/>
  <c r="BE78" i="285"/>
  <c r="BB78" i="285"/>
  <c r="BE79" i="285"/>
  <c r="BB79" i="285"/>
  <c r="BG78" i="285"/>
  <c r="BD78" i="285"/>
  <c r="BG70" i="280"/>
  <c r="BD70" i="280"/>
  <c r="BE69" i="280"/>
  <c r="BB69" i="280"/>
  <c r="BE68" i="280"/>
  <c r="BB68" i="280"/>
  <c r="BT21" i="280" s="1"/>
  <c r="BG67" i="280"/>
  <c r="BD67" i="280"/>
  <c r="BE70" i="280"/>
  <c r="BB70" i="280"/>
  <c r="BG69" i="280"/>
  <c r="BD69" i="280"/>
  <c r="BG68" i="280"/>
  <c r="BD68" i="280"/>
  <c r="BE67" i="280"/>
  <c r="BB67" i="280"/>
  <c r="BT36" i="280" s="1"/>
  <c r="BG26" i="280"/>
  <c r="BD26" i="280"/>
  <c r="BG25" i="280"/>
  <c r="BD25" i="280"/>
  <c r="BE24" i="280"/>
  <c r="BB24" i="280"/>
  <c r="BT13" i="280" s="1"/>
  <c r="BE23" i="280"/>
  <c r="BB23" i="280"/>
  <c r="BT28" i="280" s="1"/>
  <c r="BE26" i="280"/>
  <c r="BB26" i="280"/>
  <c r="BE25" i="280"/>
  <c r="BB25" i="280"/>
  <c r="BG24" i="280"/>
  <c r="BD24" i="280"/>
  <c r="BG23" i="280"/>
  <c r="BD23" i="280"/>
  <c r="BE81" i="289"/>
  <c r="BD81" i="289"/>
  <c r="BE80" i="289"/>
  <c r="BB80" i="289"/>
  <c r="BE79" i="289"/>
  <c r="BB79" i="289"/>
  <c r="BG78" i="289"/>
  <c r="BD78" i="289"/>
  <c r="BG81" i="289"/>
  <c r="BB81" i="289"/>
  <c r="BG80" i="289"/>
  <c r="BD80" i="289"/>
  <c r="BG79" i="289"/>
  <c r="BD79" i="289"/>
  <c r="BE78" i="289"/>
  <c r="BB78" i="289"/>
  <c r="BG37" i="287"/>
  <c r="BD37" i="287"/>
  <c r="BG36" i="287"/>
  <c r="BD36" i="287"/>
  <c r="BG35" i="287"/>
  <c r="BD35" i="287"/>
  <c r="BG34" i="287"/>
  <c r="BD34" i="287"/>
  <c r="BE37" i="287"/>
  <c r="BB37" i="287"/>
  <c r="BE36" i="287"/>
  <c r="BB36" i="287"/>
  <c r="BE35" i="287"/>
  <c r="BB35" i="287"/>
  <c r="BE34" i="287"/>
  <c r="BB34" i="287"/>
  <c r="BG15" i="285"/>
  <c r="BD15" i="285"/>
  <c r="BG14" i="285"/>
  <c r="BD14" i="285"/>
  <c r="BG13" i="285"/>
  <c r="BD13" i="285"/>
  <c r="BG12" i="285"/>
  <c r="BD12" i="285"/>
  <c r="BE15" i="285"/>
  <c r="BB15" i="285"/>
  <c r="BE14" i="285"/>
  <c r="BB14" i="285"/>
  <c r="BE13" i="285"/>
  <c r="BB13" i="285"/>
  <c r="BE12" i="285"/>
  <c r="BB12" i="285"/>
  <c r="BG26" i="288"/>
  <c r="BD26" i="288"/>
  <c r="BG25" i="288"/>
  <c r="BD25" i="288"/>
  <c r="BE24" i="288"/>
  <c r="BB24" i="288"/>
  <c r="BE23" i="288"/>
  <c r="BB23" i="288"/>
  <c r="BE26" i="288"/>
  <c r="BB26" i="288"/>
  <c r="BE25" i="288"/>
  <c r="BB25" i="288"/>
  <c r="BG24" i="288"/>
  <c r="BD24" i="288"/>
  <c r="BG23" i="288"/>
  <c r="BD23" i="288"/>
  <c r="BE48" i="287"/>
  <c r="BB48" i="287"/>
  <c r="BG47" i="287"/>
  <c r="BD47" i="287"/>
  <c r="BE46" i="287"/>
  <c r="BB46" i="287"/>
  <c r="BG45" i="287"/>
  <c r="BD45" i="287"/>
  <c r="BG48" i="287"/>
  <c r="BD48" i="287"/>
  <c r="BE47" i="287"/>
  <c r="BB47" i="287"/>
  <c r="BG46" i="287"/>
  <c r="BD46" i="287"/>
  <c r="BE45" i="287"/>
  <c r="BB45" i="287"/>
  <c r="BE26" i="277"/>
  <c r="BB26" i="277"/>
  <c r="BE25" i="277"/>
  <c r="BB25" i="277"/>
  <c r="BG24" i="277"/>
  <c r="BD24" i="277"/>
  <c r="BG23" i="277"/>
  <c r="BD23" i="277"/>
  <c r="BG26" i="277"/>
  <c r="BD26" i="277"/>
  <c r="BG25" i="277"/>
  <c r="BD25" i="277"/>
  <c r="BE24" i="277"/>
  <c r="BB24" i="277"/>
  <c r="BE23" i="277"/>
  <c r="BB23" i="277"/>
  <c r="BB35" i="279"/>
  <c r="BB36" i="279"/>
  <c r="BB37" i="279"/>
  <c r="BD35" i="279"/>
  <c r="BD36" i="279"/>
  <c r="BD37" i="279"/>
  <c r="BE59" i="273"/>
  <c r="BB59" i="273"/>
  <c r="BG58" i="273"/>
  <c r="BD58" i="273"/>
  <c r="BE57" i="273"/>
  <c r="BB57" i="273"/>
  <c r="BG59" i="273"/>
  <c r="BD59" i="273"/>
  <c r="BE58" i="273"/>
  <c r="BB58" i="273"/>
  <c r="BG57" i="273"/>
  <c r="BD57" i="273"/>
  <c r="BE56" i="273"/>
  <c r="BB56" i="273"/>
  <c r="BG56" i="273"/>
  <c r="BD56" i="273"/>
  <c r="BE81" i="275"/>
  <c r="BB81" i="275"/>
  <c r="BG80" i="275"/>
  <c r="BD80" i="275"/>
  <c r="BG81" i="275"/>
  <c r="BD81" i="275"/>
  <c r="BE80" i="275"/>
  <c r="BB80" i="275"/>
  <c r="BE79" i="275"/>
  <c r="BB79" i="275"/>
  <c r="BG78" i="275"/>
  <c r="BD78" i="275"/>
  <c r="BG79" i="275"/>
  <c r="BD79" i="275"/>
  <c r="BE78" i="275"/>
  <c r="BB78" i="275"/>
  <c r="BG37" i="274"/>
  <c r="BD37" i="274"/>
  <c r="BG36" i="274"/>
  <c r="BD36" i="274"/>
  <c r="BG35" i="274"/>
  <c r="BD35" i="274"/>
  <c r="BG34" i="274"/>
  <c r="BD34" i="274"/>
  <c r="BE37" i="274"/>
  <c r="BB37" i="274"/>
  <c r="BE36" i="274"/>
  <c r="BB36" i="274"/>
  <c r="BE35" i="274"/>
  <c r="BB35" i="274"/>
  <c r="BE34" i="274"/>
  <c r="BB34" i="274"/>
  <c r="BG81" i="272"/>
  <c r="BD81" i="272"/>
  <c r="BE80" i="272"/>
  <c r="BB80" i="272"/>
  <c r="BE79" i="272"/>
  <c r="BB79" i="272"/>
  <c r="BG78" i="272"/>
  <c r="BD78" i="272"/>
  <c r="BE81" i="272"/>
  <c r="BB81" i="272"/>
  <c r="BG80" i="272"/>
  <c r="BD80" i="272"/>
  <c r="BG79" i="272"/>
  <c r="BD79" i="272"/>
  <c r="BE78" i="272"/>
  <c r="BB78" i="272"/>
  <c r="BG37" i="271"/>
  <c r="BD37" i="271"/>
  <c r="BG36" i="271"/>
  <c r="BD36" i="271"/>
  <c r="BG35" i="271"/>
  <c r="BE37" i="271"/>
  <c r="BB37" i="271"/>
  <c r="BE36" i="271"/>
  <c r="BB36" i="271"/>
  <c r="BE35" i="271"/>
  <c r="BB35" i="271"/>
  <c r="BD35" i="271"/>
  <c r="BG34" i="271"/>
  <c r="BD34" i="271"/>
  <c r="BE34" i="271"/>
  <c r="BB34" i="271"/>
  <c r="BG15" i="271"/>
  <c r="BD15" i="271"/>
  <c r="BG14" i="271"/>
  <c r="BD14" i="271"/>
  <c r="BG13" i="271"/>
  <c r="BD13" i="271"/>
  <c r="BG12" i="271"/>
  <c r="BD12" i="271"/>
  <c r="BE15" i="271"/>
  <c r="BB15" i="271"/>
  <c r="BE14" i="271"/>
  <c r="BB14" i="271"/>
  <c r="BE13" i="271"/>
  <c r="BB13" i="271"/>
  <c r="BE12" i="271"/>
  <c r="BB12" i="271"/>
  <c r="BE81" i="278"/>
  <c r="BB81" i="278"/>
  <c r="BG80" i="278"/>
  <c r="BD80" i="278"/>
  <c r="BG79" i="278"/>
  <c r="BD79" i="278"/>
  <c r="BE78" i="278"/>
  <c r="BB78" i="278"/>
  <c r="BG81" i="278"/>
  <c r="BD81" i="278"/>
  <c r="BE80" i="278"/>
  <c r="BB80" i="278"/>
  <c r="BE79" i="278"/>
  <c r="BB79" i="278"/>
  <c r="BG78" i="278"/>
  <c r="BD78" i="278"/>
  <c r="BG59" i="274"/>
  <c r="BD59" i="274"/>
  <c r="BE58" i="274"/>
  <c r="BB58" i="274"/>
  <c r="BG57" i="274"/>
  <c r="BD57" i="274"/>
  <c r="BE56" i="274"/>
  <c r="BB56" i="274"/>
  <c r="BE59" i="274"/>
  <c r="BB59" i="274"/>
  <c r="BG58" i="274"/>
  <c r="BD58" i="274"/>
  <c r="BE57" i="274"/>
  <c r="BB57" i="274"/>
  <c r="BG56" i="274"/>
  <c r="BD56" i="274"/>
  <c r="BE35" i="273"/>
  <c r="BE36" i="273"/>
  <c r="BE37" i="273"/>
  <c r="BG35" i="273"/>
  <c r="BG36" i="273"/>
  <c r="BG37" i="273"/>
  <c r="BE92" i="279"/>
  <c r="BB92" i="279"/>
  <c r="BG91" i="279"/>
  <c r="BD91" i="279"/>
  <c r="BE90" i="279"/>
  <c r="BB90" i="279"/>
  <c r="BE89" i="279"/>
  <c r="BB89" i="279"/>
  <c r="BG92" i="279"/>
  <c r="BD92" i="279"/>
  <c r="BE91" i="279"/>
  <c r="BB91" i="279"/>
  <c r="BG90" i="279"/>
  <c r="BD90" i="279"/>
  <c r="BG89" i="279"/>
  <c r="BD89" i="279"/>
  <c r="BG48" i="275"/>
  <c r="BD48" i="275"/>
  <c r="BE47" i="275"/>
  <c r="BB47" i="275"/>
  <c r="BG46" i="275"/>
  <c r="BD46" i="275"/>
  <c r="BE45" i="275"/>
  <c r="BB45" i="275"/>
  <c r="BE48" i="275"/>
  <c r="BB48" i="275"/>
  <c r="BG47" i="275"/>
  <c r="BD47" i="275"/>
  <c r="BE46" i="275"/>
  <c r="BB46" i="275"/>
  <c r="BG45" i="275"/>
  <c r="BD45" i="275"/>
  <c r="BG26" i="274"/>
  <c r="BD26" i="274"/>
  <c r="BG25" i="274"/>
  <c r="BD25" i="274"/>
  <c r="BE24" i="274"/>
  <c r="BB24" i="274"/>
  <c r="BE23" i="274"/>
  <c r="BB23" i="274"/>
  <c r="BE26" i="274"/>
  <c r="BB26" i="274"/>
  <c r="BE25" i="274"/>
  <c r="BB25" i="274"/>
  <c r="BG24" i="274"/>
  <c r="BD24" i="274"/>
  <c r="BG23" i="274"/>
  <c r="BD23" i="274"/>
  <c r="BE48" i="279"/>
  <c r="BB48" i="279"/>
  <c r="BG47" i="279"/>
  <c r="BD47" i="279"/>
  <c r="BE46" i="279"/>
  <c r="BB46" i="279"/>
  <c r="BG45" i="279"/>
  <c r="BD45" i="279"/>
  <c r="BG48" i="279"/>
  <c r="BD48" i="279"/>
  <c r="BE47" i="279"/>
  <c r="BB47" i="279"/>
  <c r="BG46" i="279"/>
  <c r="BD46" i="279"/>
  <c r="BE45" i="279"/>
  <c r="BB45" i="279"/>
  <c r="BE37" i="270"/>
  <c r="BB37" i="270"/>
  <c r="BE36" i="270"/>
  <c r="BB36" i="270"/>
  <c r="BE35" i="270"/>
  <c r="BB35" i="270"/>
  <c r="BT33" i="270" s="1"/>
  <c r="BE34" i="270"/>
  <c r="BB34" i="270"/>
  <c r="BT16" i="270" s="1"/>
  <c r="BG37" i="270"/>
  <c r="BD37" i="270"/>
  <c r="BG36" i="270"/>
  <c r="BD36" i="270"/>
  <c r="BG35" i="270"/>
  <c r="BD35" i="270"/>
  <c r="BG34" i="270"/>
  <c r="BD34" i="270"/>
  <c r="BE59" i="272"/>
  <c r="BB59" i="272"/>
  <c r="BG58" i="272"/>
  <c r="BD58" i="272"/>
  <c r="BE57" i="272"/>
  <c r="BB57" i="272"/>
  <c r="BG56" i="272"/>
  <c r="BD56" i="272"/>
  <c r="BG59" i="272"/>
  <c r="BD59" i="272"/>
  <c r="BE58" i="272"/>
  <c r="BB58" i="272"/>
  <c r="BG57" i="272"/>
  <c r="BD57" i="272"/>
  <c r="BE56" i="272"/>
  <c r="BB56" i="272"/>
  <c r="BE59" i="270"/>
  <c r="BB59" i="270"/>
  <c r="BG58" i="270"/>
  <c r="BD58" i="270"/>
  <c r="BE57" i="270"/>
  <c r="BB57" i="270"/>
  <c r="BT37" i="270" s="1"/>
  <c r="BG56" i="270"/>
  <c r="BD56" i="270"/>
  <c r="BG59" i="270"/>
  <c r="BD59" i="270"/>
  <c r="BE58" i="270"/>
  <c r="BB58" i="270"/>
  <c r="BG57" i="270"/>
  <c r="BD57" i="270"/>
  <c r="BE56" i="270"/>
  <c r="BB56" i="270"/>
  <c r="BT20" i="270" s="1"/>
  <c r="BG48" i="278"/>
  <c r="BD48" i="278"/>
  <c r="BE47" i="278"/>
  <c r="BB47" i="278"/>
  <c r="BG46" i="278"/>
  <c r="BD46" i="278"/>
  <c r="BE45" i="278"/>
  <c r="BB45" i="278"/>
  <c r="BE48" i="278"/>
  <c r="BB48" i="278"/>
  <c r="BG47" i="278"/>
  <c r="BD47" i="278"/>
  <c r="BE46" i="278"/>
  <c r="BB46" i="278"/>
  <c r="BG45" i="278"/>
  <c r="BD45" i="278"/>
  <c r="BE37" i="276"/>
  <c r="BB37" i="276"/>
  <c r="BE36" i="276"/>
  <c r="BB36" i="276"/>
  <c r="BE35" i="276"/>
  <c r="BB35" i="276"/>
  <c r="BE34" i="276"/>
  <c r="BB34" i="276"/>
  <c r="BG37" i="276"/>
  <c r="BD37" i="276"/>
  <c r="BG36" i="276"/>
  <c r="BD36" i="276"/>
  <c r="BG35" i="276"/>
  <c r="BD35" i="276"/>
  <c r="BG34" i="276"/>
  <c r="BD34" i="276"/>
  <c r="BE92" i="274"/>
  <c r="BB92" i="274"/>
  <c r="BG91" i="274"/>
  <c r="BD91" i="274"/>
  <c r="BE90" i="274"/>
  <c r="BB90" i="274"/>
  <c r="BE89" i="274"/>
  <c r="BB89" i="274"/>
  <c r="BG92" i="274"/>
  <c r="BD92" i="274"/>
  <c r="BE91" i="274"/>
  <c r="BB91" i="274"/>
  <c r="BG90" i="274"/>
  <c r="BD90" i="274"/>
  <c r="BG89" i="274"/>
  <c r="BD89" i="274"/>
  <c r="BE70" i="275"/>
  <c r="BB70" i="275"/>
  <c r="BG69" i="275"/>
  <c r="BD69" i="275"/>
  <c r="BG68" i="275"/>
  <c r="BD68" i="275"/>
  <c r="BE67" i="275"/>
  <c r="BB67" i="275"/>
  <c r="BG70" i="275"/>
  <c r="BD70" i="275"/>
  <c r="BE69" i="275"/>
  <c r="BB69" i="275"/>
  <c r="BE68" i="275"/>
  <c r="BB68" i="275"/>
  <c r="BG67" i="275"/>
  <c r="BD67" i="275"/>
  <c r="BE70" i="273"/>
  <c r="BB70" i="273"/>
  <c r="BG69" i="273"/>
  <c r="BD69" i="273"/>
  <c r="BG68" i="273"/>
  <c r="BD68" i="273"/>
  <c r="BE67" i="273"/>
  <c r="BB67" i="273"/>
  <c r="BG70" i="273"/>
  <c r="BD70" i="273"/>
  <c r="BE69" i="273"/>
  <c r="BB69" i="273"/>
  <c r="BE68" i="273"/>
  <c r="BB68" i="273"/>
  <c r="BG67" i="273"/>
  <c r="BD67" i="273"/>
  <c r="BE15" i="277"/>
  <c r="BB15" i="277"/>
  <c r="BE14" i="277"/>
  <c r="BB14" i="277"/>
  <c r="BE13" i="277"/>
  <c r="BB13" i="277"/>
  <c r="BE12" i="277"/>
  <c r="BB12" i="277"/>
  <c r="BG15" i="277"/>
  <c r="BD15" i="277"/>
  <c r="BG14" i="277"/>
  <c r="BD14" i="277"/>
  <c r="BG13" i="277"/>
  <c r="BD13" i="277"/>
  <c r="BG12" i="277"/>
  <c r="BD12" i="277"/>
  <c r="BE37" i="275"/>
  <c r="BB37" i="275"/>
  <c r="BE36" i="275"/>
  <c r="BB36" i="275"/>
  <c r="BE35" i="275"/>
  <c r="BB35" i="275"/>
  <c r="BE34" i="275"/>
  <c r="BB34" i="275"/>
  <c r="BG37" i="275"/>
  <c r="BD37" i="275"/>
  <c r="BG36" i="275"/>
  <c r="BD36" i="275"/>
  <c r="BG35" i="275"/>
  <c r="BD35" i="275"/>
  <c r="BG34" i="275"/>
  <c r="BD34" i="275"/>
  <c r="BG70" i="279"/>
  <c r="BD70" i="279"/>
  <c r="BB70" i="279"/>
  <c r="BE69" i="279"/>
  <c r="BB69" i="279"/>
  <c r="BE68" i="279"/>
  <c r="BB68" i="279"/>
  <c r="BG67" i="279"/>
  <c r="BD67" i="279"/>
  <c r="BE70" i="279"/>
  <c r="BG69" i="279"/>
  <c r="BD69" i="279"/>
  <c r="BG68" i="279"/>
  <c r="BD68" i="279"/>
  <c r="BE67" i="279"/>
  <c r="BB67" i="279"/>
  <c r="BG81" i="277"/>
  <c r="BD81" i="277"/>
  <c r="BE80" i="277"/>
  <c r="BB80" i="277"/>
  <c r="BE79" i="277"/>
  <c r="BB79" i="277"/>
  <c r="BG78" i="277"/>
  <c r="BD78" i="277"/>
  <c r="BE81" i="277"/>
  <c r="BB81" i="277"/>
  <c r="BG80" i="277"/>
  <c r="BD80" i="277"/>
  <c r="BG79" i="277"/>
  <c r="BD79" i="277"/>
  <c r="BE78" i="277"/>
  <c r="BB78" i="277"/>
  <c r="BE57" i="271"/>
  <c r="BG58" i="271"/>
  <c r="BE59" i="271"/>
  <c r="BG57" i="271"/>
  <c r="BE58" i="271"/>
  <c r="BG59" i="271"/>
  <c r="BG48" i="270"/>
  <c r="BD48" i="270"/>
  <c r="BE47" i="270"/>
  <c r="BB47" i="270"/>
  <c r="BG46" i="270"/>
  <c r="BD46" i="270"/>
  <c r="BE45" i="270"/>
  <c r="BB45" i="270"/>
  <c r="BT32" i="270" s="1"/>
  <c r="BE48" i="270"/>
  <c r="BB48" i="270"/>
  <c r="BG47" i="270"/>
  <c r="BD47" i="270"/>
  <c r="BE46" i="270"/>
  <c r="BB46" i="270"/>
  <c r="BT17" i="270" s="1"/>
  <c r="BG45" i="270"/>
  <c r="BD45" i="270"/>
  <c r="BE26" i="270"/>
  <c r="BB26" i="270"/>
  <c r="BE25" i="270"/>
  <c r="BB25" i="270"/>
  <c r="BG24" i="270"/>
  <c r="BD24" i="270"/>
  <c r="BG23" i="270"/>
  <c r="BD23" i="270"/>
  <c r="BG26" i="270"/>
  <c r="BD26" i="270"/>
  <c r="BG25" i="270"/>
  <c r="BD25" i="270"/>
  <c r="BE24" i="270"/>
  <c r="BB24" i="270"/>
  <c r="BT13" i="270" s="1"/>
  <c r="BE23" i="270"/>
  <c r="BB23" i="270"/>
  <c r="BT28" i="270" s="1"/>
  <c r="BE81" i="279"/>
  <c r="BB81" i="279"/>
  <c r="BG80" i="279"/>
  <c r="BD80" i="279"/>
  <c r="BG79" i="279"/>
  <c r="BD79" i="279"/>
  <c r="BE78" i="279"/>
  <c r="BB78" i="279"/>
  <c r="BG81" i="279"/>
  <c r="BD81" i="279"/>
  <c r="BE80" i="279"/>
  <c r="BB80" i="279"/>
  <c r="BE79" i="279"/>
  <c r="BB79" i="279"/>
  <c r="BG78" i="279"/>
  <c r="BD78" i="279"/>
  <c r="BG48" i="277"/>
  <c r="BD48" i="277"/>
  <c r="BE47" i="277"/>
  <c r="BB47" i="277"/>
  <c r="BG46" i="277"/>
  <c r="BD46" i="277"/>
  <c r="BE45" i="277"/>
  <c r="BB45" i="277"/>
  <c r="BE48" i="277"/>
  <c r="BB48" i="277"/>
  <c r="BG47" i="277"/>
  <c r="BD47" i="277"/>
  <c r="BE46" i="277"/>
  <c r="BB46" i="277"/>
  <c r="BG45" i="277"/>
  <c r="BD45" i="277"/>
  <c r="BE70" i="276"/>
  <c r="BB70" i="276"/>
  <c r="BG69" i="276"/>
  <c r="BD69" i="276"/>
  <c r="BG68" i="276"/>
  <c r="BD68" i="276"/>
  <c r="BE67" i="276"/>
  <c r="BB67" i="276"/>
  <c r="BG70" i="276"/>
  <c r="BD70" i="276"/>
  <c r="BE69" i="276"/>
  <c r="BB69" i="276"/>
  <c r="BE68" i="276"/>
  <c r="BB68" i="276"/>
  <c r="BG67" i="276"/>
  <c r="BD67" i="276"/>
  <c r="BE59" i="277"/>
  <c r="BB59" i="277"/>
  <c r="BG58" i="277"/>
  <c r="BD58" i="277"/>
  <c r="BE57" i="277"/>
  <c r="BB57" i="277"/>
  <c r="BG56" i="277"/>
  <c r="BD56" i="277"/>
  <c r="BG59" i="277"/>
  <c r="BD59" i="277"/>
  <c r="BE58" i="277"/>
  <c r="BB58" i="277"/>
  <c r="BG57" i="277"/>
  <c r="BD57" i="277"/>
  <c r="BE56" i="277"/>
  <c r="BB56" i="277"/>
  <c r="BE59" i="276"/>
  <c r="BB59" i="276"/>
  <c r="BG58" i="276"/>
  <c r="BD58" i="276"/>
  <c r="BE57" i="276"/>
  <c r="BB57" i="276"/>
  <c r="BG56" i="276"/>
  <c r="BD56" i="276"/>
  <c r="BG59" i="276"/>
  <c r="BD59" i="276"/>
  <c r="BE58" i="276"/>
  <c r="BB58" i="276"/>
  <c r="BG57" i="276"/>
  <c r="BD57" i="276"/>
  <c r="BE56" i="276"/>
  <c r="BB56" i="276"/>
  <c r="BG15" i="274"/>
  <c r="BD15" i="274"/>
  <c r="BG14" i="274"/>
  <c r="BD14" i="274"/>
  <c r="BG13" i="274"/>
  <c r="BD13" i="274"/>
  <c r="BG12" i="274"/>
  <c r="BD12" i="274"/>
  <c r="BE15" i="274"/>
  <c r="BB15" i="274"/>
  <c r="BE14" i="274"/>
  <c r="BB14" i="274"/>
  <c r="BE13" i="274"/>
  <c r="BB13" i="274"/>
  <c r="BE12" i="274"/>
  <c r="BB12" i="274"/>
  <c r="BG15" i="273"/>
  <c r="BD15" i="273"/>
  <c r="BG14" i="273"/>
  <c r="BD14" i="273"/>
  <c r="BG13" i="273"/>
  <c r="BD13" i="273"/>
  <c r="BG12" i="273"/>
  <c r="BD12" i="273"/>
  <c r="BE15" i="273"/>
  <c r="BB15" i="273"/>
  <c r="BE14" i="273"/>
  <c r="BB14" i="273"/>
  <c r="BE13" i="273"/>
  <c r="BB13" i="273"/>
  <c r="BE12" i="273"/>
  <c r="BB12" i="273"/>
  <c r="BG92" i="270"/>
  <c r="BD92" i="270"/>
  <c r="BE91" i="270"/>
  <c r="BB91" i="270"/>
  <c r="BG90" i="270"/>
  <c r="BD90" i="270"/>
  <c r="BG89" i="270"/>
  <c r="BD89" i="270"/>
  <c r="BE92" i="270"/>
  <c r="BB92" i="270"/>
  <c r="BG91" i="270"/>
  <c r="BD91" i="270"/>
  <c r="BE90" i="270"/>
  <c r="BB90" i="270"/>
  <c r="BT25" i="270" s="1"/>
  <c r="BE89" i="270"/>
  <c r="BB89" i="270"/>
  <c r="BT40" i="270" s="1"/>
  <c r="BE70" i="277"/>
  <c r="BB70" i="277"/>
  <c r="BG69" i="277"/>
  <c r="BD69" i="277"/>
  <c r="BG68" i="277"/>
  <c r="BD68" i="277"/>
  <c r="BE67" i="277"/>
  <c r="BB67" i="277"/>
  <c r="BG70" i="277"/>
  <c r="BD70" i="277"/>
  <c r="BE69" i="277"/>
  <c r="BB69" i="277"/>
  <c r="BE68" i="277"/>
  <c r="BB68" i="277"/>
  <c r="BG67" i="277"/>
  <c r="BD67" i="277"/>
  <c r="BG48" i="276"/>
  <c r="BD48" i="276"/>
  <c r="BE47" i="276"/>
  <c r="BB47" i="276"/>
  <c r="BG46" i="276"/>
  <c r="BD46" i="276"/>
  <c r="BE45" i="276"/>
  <c r="BB45" i="276"/>
  <c r="BE48" i="276"/>
  <c r="BB48" i="276"/>
  <c r="BG47" i="276"/>
  <c r="BD47" i="276"/>
  <c r="BE46" i="276"/>
  <c r="BB46" i="276"/>
  <c r="BG45" i="276"/>
  <c r="BD45" i="276"/>
  <c r="BE37" i="272"/>
  <c r="BB37" i="272"/>
  <c r="BE36" i="272"/>
  <c r="BB36" i="272"/>
  <c r="BE35" i="272"/>
  <c r="BB35" i="272"/>
  <c r="BE34" i="272"/>
  <c r="BB34" i="272"/>
  <c r="BG37" i="272"/>
  <c r="BD37" i="272"/>
  <c r="BG36" i="272"/>
  <c r="BD36" i="272"/>
  <c r="BG35" i="272"/>
  <c r="BD35" i="272"/>
  <c r="BG34" i="272"/>
  <c r="BD34" i="272"/>
  <c r="BD46" i="271"/>
  <c r="BB47" i="271"/>
  <c r="BD48" i="271"/>
  <c r="BB46" i="271"/>
  <c r="BD47" i="271"/>
  <c r="BB48" i="271"/>
  <c r="BE35" i="279"/>
  <c r="BE36" i="279"/>
  <c r="BE37" i="279"/>
  <c r="BG35" i="279"/>
  <c r="BG36" i="279"/>
  <c r="BG81" i="276"/>
  <c r="BD81" i="276"/>
  <c r="BE80" i="276"/>
  <c r="BB80" i="276"/>
  <c r="BE79" i="276"/>
  <c r="BB79" i="276"/>
  <c r="BG78" i="276"/>
  <c r="BD78" i="276"/>
  <c r="BE81" i="276"/>
  <c r="BB81" i="276"/>
  <c r="BG80" i="276"/>
  <c r="BD80" i="276"/>
  <c r="BG79" i="276"/>
  <c r="BD79" i="276"/>
  <c r="BE78" i="276"/>
  <c r="BB78" i="276"/>
  <c r="BG92" i="273"/>
  <c r="BD92" i="273"/>
  <c r="BE91" i="273"/>
  <c r="BB91" i="273"/>
  <c r="BG90" i="273"/>
  <c r="BD90" i="273"/>
  <c r="BG89" i="273"/>
  <c r="BD89" i="273"/>
  <c r="BE92" i="273"/>
  <c r="BB92" i="273"/>
  <c r="BG91" i="273"/>
  <c r="BD91" i="273"/>
  <c r="BE90" i="273"/>
  <c r="BB90" i="273"/>
  <c r="BE89" i="273"/>
  <c r="BB89" i="273"/>
  <c r="BG81" i="273"/>
  <c r="BD81" i="273"/>
  <c r="BE80" i="273"/>
  <c r="BB80" i="273"/>
  <c r="BE79" i="273"/>
  <c r="BB79" i="273"/>
  <c r="BG78" i="273"/>
  <c r="BD78" i="273"/>
  <c r="BE81" i="273"/>
  <c r="BB81" i="273"/>
  <c r="BG80" i="273"/>
  <c r="BD80" i="273"/>
  <c r="BG79" i="273"/>
  <c r="BD79" i="273"/>
  <c r="BE78" i="273"/>
  <c r="BB78" i="273"/>
  <c r="BG81" i="270"/>
  <c r="BD81" i="270"/>
  <c r="BE80" i="270"/>
  <c r="BB80" i="270"/>
  <c r="BE79" i="270"/>
  <c r="BB79" i="270"/>
  <c r="BT41" i="270" s="1"/>
  <c r="BG78" i="270"/>
  <c r="BD78" i="270"/>
  <c r="BE81" i="270"/>
  <c r="BB81" i="270"/>
  <c r="BG80" i="270"/>
  <c r="BD80" i="270"/>
  <c r="BG79" i="270"/>
  <c r="BD79" i="270"/>
  <c r="BE78" i="270"/>
  <c r="BB78" i="270"/>
  <c r="BT24" i="270" s="1"/>
  <c r="BE15" i="279"/>
  <c r="BB15" i="279"/>
  <c r="BE14" i="279"/>
  <c r="BB14" i="279"/>
  <c r="BE13" i="279"/>
  <c r="BB13" i="279"/>
  <c r="BE12" i="279"/>
  <c r="BB12" i="279"/>
  <c r="BG15" i="279"/>
  <c r="BD15" i="279"/>
  <c r="BG14" i="279"/>
  <c r="BD14" i="279"/>
  <c r="BG13" i="279"/>
  <c r="BD13" i="279"/>
  <c r="BG12" i="279"/>
  <c r="BD12" i="279"/>
  <c r="BE37" i="278"/>
  <c r="BB37" i="278"/>
  <c r="BE36" i="278"/>
  <c r="BB36" i="278"/>
  <c r="BE35" i="278"/>
  <c r="BB35" i="278"/>
  <c r="BE34" i="278"/>
  <c r="BB34" i="278"/>
  <c r="BG37" i="278"/>
  <c r="BD37" i="278"/>
  <c r="BG36" i="278"/>
  <c r="BD36" i="278"/>
  <c r="BG35" i="278"/>
  <c r="BD35" i="278"/>
  <c r="BG34" i="278"/>
  <c r="BD34" i="278"/>
  <c r="BB35" i="273"/>
  <c r="BB36" i="273"/>
  <c r="BB37" i="273"/>
  <c r="BD35" i="273"/>
  <c r="BD36" i="273"/>
  <c r="BG92" i="272"/>
  <c r="BD92" i="272"/>
  <c r="BE91" i="272"/>
  <c r="BB91" i="272"/>
  <c r="BG90" i="272"/>
  <c r="BD90" i="272"/>
  <c r="BG89" i="272"/>
  <c r="BD89" i="272"/>
  <c r="BE92" i="272"/>
  <c r="BB92" i="272"/>
  <c r="BG91" i="272"/>
  <c r="BD91" i="272"/>
  <c r="BE90" i="272"/>
  <c r="BB90" i="272"/>
  <c r="BE89" i="272"/>
  <c r="BB89" i="272"/>
  <c r="BE37" i="277"/>
  <c r="BB37" i="277"/>
  <c r="BE36" i="277"/>
  <c r="BB36" i="277"/>
  <c r="BE35" i="277"/>
  <c r="BB35" i="277"/>
  <c r="BE34" i="277"/>
  <c r="BB34" i="277"/>
  <c r="BG37" i="277"/>
  <c r="BD37" i="277"/>
  <c r="BG36" i="277"/>
  <c r="BD36" i="277"/>
  <c r="BG35" i="277"/>
  <c r="BD35" i="277"/>
  <c r="BG34" i="277"/>
  <c r="BD34" i="277"/>
  <c r="BG48" i="272"/>
  <c r="BD48" i="272"/>
  <c r="BE47" i="272"/>
  <c r="BB47" i="272"/>
  <c r="BG46" i="272"/>
  <c r="BD46" i="272"/>
  <c r="BE45" i="272"/>
  <c r="BB45" i="272"/>
  <c r="BE48" i="272"/>
  <c r="BB48" i="272"/>
  <c r="BG47" i="272"/>
  <c r="BD47" i="272"/>
  <c r="BE46" i="272"/>
  <c r="BB46" i="272"/>
  <c r="BG45" i="272"/>
  <c r="BD45" i="272"/>
  <c r="BE70" i="270"/>
  <c r="BB70" i="270"/>
  <c r="BG69" i="270"/>
  <c r="BD69" i="270"/>
  <c r="BG68" i="270"/>
  <c r="BD68" i="270"/>
  <c r="BE67" i="270"/>
  <c r="BB67" i="270"/>
  <c r="BT36" i="270" s="1"/>
  <c r="BG70" i="270"/>
  <c r="BD70" i="270"/>
  <c r="BE69" i="270"/>
  <c r="BB69" i="270"/>
  <c r="BE68" i="270"/>
  <c r="BB68" i="270"/>
  <c r="BT21" i="270" s="1"/>
  <c r="BG67" i="270"/>
  <c r="BD67" i="270"/>
  <c r="BG59" i="279"/>
  <c r="BD59" i="279"/>
  <c r="BE58" i="279"/>
  <c r="BB58" i="279"/>
  <c r="BG57" i="279"/>
  <c r="BD57" i="279"/>
  <c r="BE56" i="279"/>
  <c r="BB56" i="279"/>
  <c r="BE59" i="279"/>
  <c r="BB59" i="279"/>
  <c r="BG58" i="279"/>
  <c r="BD58" i="279"/>
  <c r="BE57" i="279"/>
  <c r="BB57" i="279"/>
  <c r="BG56" i="279"/>
  <c r="BD56" i="279"/>
  <c r="BE59" i="278"/>
  <c r="BB59" i="278"/>
  <c r="BG58" i="278"/>
  <c r="BD58" i="278"/>
  <c r="BE57" i="278"/>
  <c r="BB57" i="278"/>
  <c r="BG56" i="278"/>
  <c r="BD56" i="278"/>
  <c r="BG59" i="278"/>
  <c r="BD59" i="278"/>
  <c r="BE58" i="278"/>
  <c r="BB58" i="278"/>
  <c r="BG57" i="278"/>
  <c r="BD57" i="278"/>
  <c r="BE56" i="278"/>
  <c r="BB56" i="278"/>
  <c r="BG92" i="277"/>
  <c r="BD92" i="277"/>
  <c r="BE91" i="277"/>
  <c r="BB91" i="277"/>
  <c r="BG90" i="277"/>
  <c r="BD90" i="277"/>
  <c r="BG89" i="277"/>
  <c r="BD89" i="277"/>
  <c r="BE92" i="277"/>
  <c r="BB92" i="277"/>
  <c r="BG91" i="277"/>
  <c r="BD91" i="277"/>
  <c r="BE90" i="277"/>
  <c r="BB90" i="277"/>
  <c r="BE89" i="277"/>
  <c r="BB89" i="277"/>
  <c r="BE92" i="276"/>
  <c r="BB92" i="276"/>
  <c r="BG91" i="276"/>
  <c r="BD91" i="276"/>
  <c r="BG92" i="276"/>
  <c r="BD92" i="276"/>
  <c r="BE91" i="276"/>
  <c r="BB91" i="276"/>
  <c r="BG90" i="276"/>
  <c r="BD90" i="276"/>
  <c r="BG89" i="276"/>
  <c r="BD89" i="276"/>
  <c r="BE90" i="276"/>
  <c r="BB90" i="276"/>
  <c r="BE89" i="276"/>
  <c r="BB89" i="276"/>
  <c r="BG26" i="271"/>
  <c r="BD26" i="271"/>
  <c r="BG25" i="271"/>
  <c r="BD25" i="271"/>
  <c r="BE24" i="271"/>
  <c r="BB24" i="271"/>
  <c r="BE23" i="271"/>
  <c r="BB23" i="271"/>
  <c r="BE26" i="271"/>
  <c r="BB26" i="271"/>
  <c r="BE25" i="271"/>
  <c r="BB25" i="271"/>
  <c r="BG24" i="271"/>
  <c r="BD24" i="271"/>
  <c r="BG23" i="271"/>
  <c r="BD23" i="271"/>
  <c r="BE59" i="275"/>
  <c r="BB59" i="275"/>
  <c r="BG58" i="275"/>
  <c r="BD58" i="275"/>
  <c r="BE57" i="275"/>
  <c r="BB57" i="275"/>
  <c r="BG56" i="275"/>
  <c r="BD56" i="275"/>
  <c r="BG59" i="275"/>
  <c r="BD59" i="275"/>
  <c r="BE58" i="275"/>
  <c r="BB58" i="275"/>
  <c r="BG57" i="275"/>
  <c r="BD57" i="275"/>
  <c r="BE56" i="275"/>
  <c r="BB56" i="275"/>
  <c r="BG70" i="274"/>
  <c r="BD70" i="274"/>
  <c r="BE69" i="274"/>
  <c r="BB69" i="274"/>
  <c r="BE68" i="274"/>
  <c r="BB68" i="274"/>
  <c r="BG67" i="274"/>
  <c r="BD67" i="274"/>
  <c r="BE70" i="274"/>
  <c r="BB70" i="274"/>
  <c r="BG69" i="274"/>
  <c r="BD69" i="274"/>
  <c r="BG68" i="274"/>
  <c r="BD68" i="274"/>
  <c r="BE67" i="274"/>
  <c r="BB67" i="274"/>
  <c r="BE48" i="273"/>
  <c r="BB48" i="273"/>
  <c r="BG47" i="273"/>
  <c r="BD47" i="273"/>
  <c r="BE46" i="273"/>
  <c r="BB46" i="273"/>
  <c r="BG45" i="273"/>
  <c r="BD45" i="273"/>
  <c r="BG48" i="273"/>
  <c r="BD48" i="273"/>
  <c r="BE47" i="273"/>
  <c r="BB47" i="273"/>
  <c r="BG46" i="273"/>
  <c r="BD46" i="273"/>
  <c r="BE45" i="273"/>
  <c r="BB45" i="273"/>
  <c r="BE81" i="274"/>
  <c r="BB81" i="274"/>
  <c r="BG80" i="274"/>
  <c r="BD80" i="274"/>
  <c r="BG79" i="274"/>
  <c r="BD79" i="274"/>
  <c r="BE78" i="274"/>
  <c r="BB78" i="274"/>
  <c r="BG81" i="274"/>
  <c r="BD81" i="274"/>
  <c r="BE80" i="274"/>
  <c r="BB80" i="274"/>
  <c r="BE79" i="274"/>
  <c r="BB79" i="274"/>
  <c r="BG78" i="274"/>
  <c r="BD78" i="274"/>
  <c r="BG70" i="271"/>
  <c r="BD70" i="271"/>
  <c r="BE69" i="271"/>
  <c r="BB69" i="271"/>
  <c r="BE68" i="271"/>
  <c r="BB68" i="271"/>
  <c r="BG67" i="271"/>
  <c r="BD67" i="271"/>
  <c r="BE70" i="271"/>
  <c r="BB70" i="271"/>
  <c r="BG69" i="271"/>
  <c r="BD69" i="271"/>
  <c r="BG68" i="271"/>
  <c r="BD68" i="271"/>
  <c r="BE67" i="271"/>
  <c r="BB67" i="271"/>
  <c r="BE15" i="278"/>
  <c r="BB15" i="278"/>
  <c r="BG15" i="278"/>
  <c r="BD15" i="278"/>
  <c r="BG14" i="278"/>
  <c r="BD14" i="278"/>
  <c r="BG13" i="278"/>
  <c r="BD13" i="278"/>
  <c r="BG12" i="278"/>
  <c r="BD12" i="278"/>
  <c r="BE14" i="278"/>
  <c r="BB14" i="278"/>
  <c r="BE13" i="278"/>
  <c r="BB13" i="278"/>
  <c r="BE12" i="278"/>
  <c r="BB12" i="278"/>
  <c r="BE26" i="278"/>
  <c r="BB26" i="278"/>
  <c r="BE25" i="278"/>
  <c r="BB25" i="278"/>
  <c r="BG24" i="278"/>
  <c r="BD24" i="278"/>
  <c r="BG23" i="278"/>
  <c r="BD23" i="278"/>
  <c r="BG26" i="278"/>
  <c r="BD26" i="278"/>
  <c r="BG25" i="278"/>
  <c r="BD25" i="278"/>
  <c r="BE24" i="278"/>
  <c r="BB24" i="278"/>
  <c r="BE23" i="278"/>
  <c r="BB23" i="278"/>
  <c r="BE26" i="276"/>
  <c r="BB26" i="276"/>
  <c r="BE25" i="276"/>
  <c r="BB25" i="276"/>
  <c r="BG24" i="276"/>
  <c r="BD24" i="276"/>
  <c r="BG23" i="276"/>
  <c r="BD23" i="276"/>
  <c r="BG26" i="276"/>
  <c r="BD26" i="276"/>
  <c r="BG25" i="276"/>
  <c r="BD25" i="276"/>
  <c r="BE24" i="276"/>
  <c r="BB24" i="276"/>
  <c r="BE23" i="276"/>
  <c r="BB23" i="276"/>
  <c r="BB57" i="271"/>
  <c r="BD58" i="271"/>
  <c r="BB59" i="271"/>
  <c r="BD57" i="271"/>
  <c r="BB58" i="271"/>
  <c r="BE92" i="271"/>
  <c r="BB92" i="271"/>
  <c r="BG91" i="271"/>
  <c r="BD91" i="271"/>
  <c r="BE90" i="271"/>
  <c r="BB90" i="271"/>
  <c r="BE89" i="271"/>
  <c r="BB89" i="271"/>
  <c r="BG92" i="271"/>
  <c r="BD92" i="271"/>
  <c r="BE91" i="271"/>
  <c r="BB91" i="271"/>
  <c r="BG90" i="271"/>
  <c r="BD90" i="271"/>
  <c r="BG89" i="271"/>
  <c r="BD89" i="271"/>
  <c r="BE26" i="275"/>
  <c r="BB26" i="275"/>
  <c r="BE25" i="275"/>
  <c r="BB25" i="275"/>
  <c r="BG24" i="275"/>
  <c r="BD24" i="275"/>
  <c r="BG23" i="275"/>
  <c r="BD23" i="275"/>
  <c r="BG26" i="275"/>
  <c r="BD26" i="275"/>
  <c r="BG25" i="275"/>
  <c r="BD25" i="275"/>
  <c r="BE24" i="275"/>
  <c r="BB24" i="275"/>
  <c r="BE23" i="275"/>
  <c r="BB23" i="275"/>
  <c r="BE26" i="272"/>
  <c r="BB26" i="272"/>
  <c r="BE25" i="272"/>
  <c r="BB25" i="272"/>
  <c r="BG24" i="272"/>
  <c r="BD24" i="272"/>
  <c r="BG23" i="272"/>
  <c r="BD23" i="272"/>
  <c r="BG26" i="272"/>
  <c r="BD26" i="272"/>
  <c r="BG25" i="272"/>
  <c r="BD25" i="272"/>
  <c r="BE24" i="272"/>
  <c r="BB24" i="272"/>
  <c r="BE23" i="272"/>
  <c r="BB23" i="272"/>
  <c r="BE15" i="276"/>
  <c r="BB15" i="276"/>
  <c r="BE14" i="276"/>
  <c r="BB14" i="276"/>
  <c r="BE13" i="276"/>
  <c r="BB13" i="276"/>
  <c r="BE12" i="276"/>
  <c r="BB12" i="276"/>
  <c r="BG15" i="276"/>
  <c r="BD15" i="276"/>
  <c r="BG14" i="276"/>
  <c r="BD14" i="276"/>
  <c r="BG13" i="276"/>
  <c r="BD13" i="276"/>
  <c r="BG12" i="276"/>
  <c r="BD12" i="276"/>
  <c r="BE15" i="272"/>
  <c r="BB15" i="272"/>
  <c r="BE14" i="272"/>
  <c r="BB14" i="272"/>
  <c r="BE13" i="272"/>
  <c r="BB13" i="272"/>
  <c r="BE12" i="272"/>
  <c r="BB12" i="272"/>
  <c r="BG15" i="272"/>
  <c r="BD15" i="272"/>
  <c r="BG14" i="272"/>
  <c r="BD14" i="272"/>
  <c r="BG13" i="272"/>
  <c r="BD13" i="272"/>
  <c r="BG12" i="272"/>
  <c r="BD12" i="272"/>
  <c r="BE81" i="271"/>
  <c r="BB81" i="271"/>
  <c r="BG80" i="271"/>
  <c r="BD80" i="271"/>
  <c r="BG79" i="271"/>
  <c r="BD79" i="271"/>
  <c r="BE78" i="271"/>
  <c r="BB78" i="271"/>
  <c r="BG81" i="271"/>
  <c r="BD81" i="271"/>
  <c r="BE80" i="271"/>
  <c r="BB80" i="271"/>
  <c r="BE79" i="271"/>
  <c r="BB79" i="271"/>
  <c r="BG78" i="271"/>
  <c r="BD78" i="271"/>
  <c r="BE15" i="270"/>
  <c r="BB15" i="270"/>
  <c r="BE14" i="270"/>
  <c r="BB14" i="270"/>
  <c r="BE13" i="270"/>
  <c r="BB13" i="270"/>
  <c r="BT29" i="270" s="1"/>
  <c r="BE12" i="270"/>
  <c r="BB12" i="270"/>
  <c r="BT12" i="270" s="1"/>
  <c r="BG15" i="270"/>
  <c r="BD15" i="270"/>
  <c r="BG14" i="270"/>
  <c r="BD14" i="270"/>
  <c r="BG13" i="270"/>
  <c r="BD13" i="270"/>
  <c r="BG12" i="270"/>
  <c r="BD12" i="270"/>
  <c r="BG26" i="279"/>
  <c r="BD26" i="279"/>
  <c r="BE26" i="279"/>
  <c r="BB26" i="279"/>
  <c r="BE25" i="279"/>
  <c r="BB25" i="279"/>
  <c r="BG24" i="279"/>
  <c r="BD24" i="279"/>
  <c r="BG23" i="279"/>
  <c r="BD23" i="279"/>
  <c r="BG25" i="279"/>
  <c r="BD25" i="279"/>
  <c r="BE24" i="279"/>
  <c r="BB24" i="279"/>
  <c r="BE23" i="279"/>
  <c r="BB23" i="279"/>
  <c r="BG26" i="273"/>
  <c r="BD26" i="273"/>
  <c r="BG25" i="273"/>
  <c r="BD25" i="273"/>
  <c r="BE24" i="273"/>
  <c r="BB24" i="273"/>
  <c r="BE23" i="273"/>
  <c r="BB23" i="273"/>
  <c r="BE26" i="273"/>
  <c r="BB26" i="273"/>
  <c r="BE25" i="273"/>
  <c r="BB25" i="273"/>
  <c r="BG24" i="273"/>
  <c r="BD24" i="273"/>
  <c r="BG23" i="273"/>
  <c r="BD23" i="273"/>
  <c r="BE70" i="272"/>
  <c r="BB70" i="272"/>
  <c r="BG69" i="272"/>
  <c r="BD69" i="272"/>
  <c r="BG68" i="272"/>
  <c r="BD68" i="272"/>
  <c r="BE67" i="272"/>
  <c r="BB67" i="272"/>
  <c r="BG70" i="272"/>
  <c r="BD70" i="272"/>
  <c r="BE69" i="272"/>
  <c r="BB69" i="272"/>
  <c r="BE68" i="272"/>
  <c r="BB68" i="272"/>
  <c r="BG67" i="272"/>
  <c r="BD67" i="272"/>
  <c r="BE48" i="274"/>
  <c r="BB48" i="274"/>
  <c r="BG47" i="274"/>
  <c r="BD47" i="274"/>
  <c r="BE46" i="274"/>
  <c r="BB46" i="274"/>
  <c r="BG45" i="274"/>
  <c r="BD45" i="274"/>
  <c r="BG48" i="274"/>
  <c r="BD48" i="274"/>
  <c r="BE47" i="274"/>
  <c r="BB47" i="274"/>
  <c r="BG46" i="274"/>
  <c r="BD46" i="274"/>
  <c r="BE45" i="274"/>
  <c r="BB45" i="274"/>
  <c r="BE15" i="275"/>
  <c r="BB15" i="275"/>
  <c r="BE14" i="275"/>
  <c r="BB14" i="275"/>
  <c r="BE13" i="275"/>
  <c r="BB13" i="275"/>
  <c r="BE12" i="275"/>
  <c r="BB12" i="275"/>
  <c r="BG15" i="275"/>
  <c r="BD15" i="275"/>
  <c r="BG14" i="275"/>
  <c r="BD14" i="275"/>
  <c r="BG13" i="275"/>
  <c r="BD13" i="275"/>
  <c r="BG12" i="275"/>
  <c r="BD12" i="275"/>
  <c r="BG70" i="278"/>
  <c r="BD70" i="278"/>
  <c r="BE69" i="278"/>
  <c r="BB69" i="278"/>
  <c r="BE68" i="278"/>
  <c r="BB68" i="278"/>
  <c r="BE70" i="278"/>
  <c r="BB70" i="278"/>
  <c r="BG69" i="278"/>
  <c r="BD69" i="278"/>
  <c r="BG68" i="278"/>
  <c r="BD68" i="278"/>
  <c r="BE67" i="278"/>
  <c r="BB67" i="278"/>
  <c r="BG67" i="278"/>
  <c r="BD67" i="278"/>
  <c r="BG46" i="271"/>
  <c r="BE47" i="271"/>
  <c r="BG48" i="271"/>
  <c r="BE46" i="271"/>
  <c r="BG47" i="271"/>
  <c r="BG70" i="269"/>
  <c r="BD70" i="269"/>
  <c r="BE70" i="269"/>
  <c r="BB70" i="269"/>
  <c r="BE69" i="269"/>
  <c r="BB69" i="269"/>
  <c r="BE68" i="269"/>
  <c r="BB68" i="269"/>
  <c r="BG67" i="269"/>
  <c r="BD67" i="269"/>
  <c r="BG69" i="269"/>
  <c r="BD69" i="269"/>
  <c r="BG68" i="269"/>
  <c r="BD68" i="269"/>
  <c r="BE67" i="269"/>
  <c r="BB67" i="269"/>
  <c r="BG15" i="269"/>
  <c r="BD15" i="269"/>
  <c r="BG14" i="269"/>
  <c r="BD14" i="269"/>
  <c r="BG13" i="269"/>
  <c r="BD13" i="269"/>
  <c r="BG12" i="269"/>
  <c r="BD12" i="269"/>
  <c r="BE15" i="269"/>
  <c r="BB15" i="269"/>
  <c r="BE14" i="269"/>
  <c r="BB14" i="269"/>
  <c r="BE13" i="269"/>
  <c r="BB13" i="269"/>
  <c r="BE12" i="269"/>
  <c r="BB12" i="269"/>
  <c r="BE92" i="266"/>
  <c r="BB92" i="266"/>
  <c r="BG91" i="266"/>
  <c r="BD91" i="266"/>
  <c r="BE90" i="266"/>
  <c r="BB90" i="266"/>
  <c r="BG92" i="266"/>
  <c r="BD92" i="266"/>
  <c r="BE91" i="266"/>
  <c r="BB91" i="266"/>
  <c r="BG90" i="266"/>
  <c r="BD90" i="266"/>
  <c r="BG89" i="266"/>
  <c r="BD89" i="266"/>
  <c r="BE89" i="266"/>
  <c r="BB89" i="266"/>
  <c r="BG48" i="266"/>
  <c r="BD48" i="266"/>
  <c r="BE47" i="266"/>
  <c r="BB47" i="266"/>
  <c r="BG46" i="266"/>
  <c r="BD46" i="266"/>
  <c r="BE45" i="266"/>
  <c r="BB45" i="266"/>
  <c r="BE48" i="266"/>
  <c r="BB48" i="266"/>
  <c r="BG47" i="266"/>
  <c r="BD47" i="266"/>
  <c r="BE46" i="266"/>
  <c r="BB46" i="266"/>
  <c r="BG45" i="266"/>
  <c r="BD45" i="266"/>
  <c r="BE26" i="262"/>
  <c r="BB26" i="262"/>
  <c r="BE25" i="262"/>
  <c r="BB25" i="262"/>
  <c r="BG24" i="262"/>
  <c r="BD24" i="262"/>
  <c r="BG23" i="262"/>
  <c r="BD23" i="262"/>
  <c r="BG26" i="262"/>
  <c r="BD26" i="262"/>
  <c r="BG25" i="262"/>
  <c r="BD25" i="262"/>
  <c r="BE24" i="262"/>
  <c r="BB24" i="262"/>
  <c r="BE23" i="262"/>
  <c r="BB23" i="262"/>
  <c r="BG15" i="265"/>
  <c r="BD15" i="265"/>
  <c r="BG14" i="265"/>
  <c r="BD14" i="265"/>
  <c r="BG13" i="265"/>
  <c r="BD13" i="265"/>
  <c r="BG12" i="265"/>
  <c r="BD12" i="265"/>
  <c r="BE15" i="265"/>
  <c r="BB15" i="265"/>
  <c r="BE14" i="265"/>
  <c r="BB14" i="265"/>
  <c r="BE13" i="265"/>
  <c r="BB13" i="265"/>
  <c r="BE12" i="265"/>
  <c r="BB12" i="265"/>
  <c r="BB13" i="260"/>
  <c r="BT29" i="260" s="1"/>
  <c r="BB14" i="260"/>
  <c r="BD13" i="260"/>
  <c r="BE57" i="269"/>
  <c r="BG58" i="269"/>
  <c r="BE59" i="269"/>
  <c r="BG57" i="269"/>
  <c r="BE58" i="269"/>
  <c r="BG70" i="265"/>
  <c r="BD70" i="265"/>
  <c r="BE69" i="265"/>
  <c r="BB69" i="265"/>
  <c r="BE68" i="265"/>
  <c r="BB68" i="265"/>
  <c r="BG67" i="265"/>
  <c r="BD67" i="265"/>
  <c r="BE70" i="265"/>
  <c r="BB70" i="265"/>
  <c r="BG69" i="265"/>
  <c r="BD69" i="265"/>
  <c r="BG68" i="265"/>
  <c r="BD68" i="265"/>
  <c r="BE67" i="265"/>
  <c r="BB67" i="265"/>
  <c r="BE37" i="262"/>
  <c r="BB37" i="262"/>
  <c r="BE36" i="262"/>
  <c r="BB36" i="262"/>
  <c r="BE35" i="262"/>
  <c r="BB35" i="262"/>
  <c r="BE34" i="262"/>
  <c r="BB34" i="262"/>
  <c r="BG37" i="262"/>
  <c r="BD37" i="262"/>
  <c r="BG36" i="262"/>
  <c r="BD36" i="262"/>
  <c r="BG35" i="262"/>
  <c r="BD35" i="262"/>
  <c r="BG34" i="262"/>
  <c r="BD34" i="262"/>
  <c r="CA14" i="260"/>
  <c r="BG48" i="267"/>
  <c r="BD48" i="267"/>
  <c r="BE47" i="267"/>
  <c r="BB47" i="267"/>
  <c r="BG46" i="267"/>
  <c r="BD46" i="267"/>
  <c r="BE45" i="267"/>
  <c r="BB45" i="267"/>
  <c r="BE48" i="267"/>
  <c r="BB48" i="267"/>
  <c r="BG47" i="267"/>
  <c r="BD47" i="267"/>
  <c r="BE46" i="267"/>
  <c r="BB46" i="267"/>
  <c r="BG45" i="267"/>
  <c r="BD45" i="267"/>
  <c r="BG81" i="268"/>
  <c r="BD81" i="268"/>
  <c r="BE80" i="268"/>
  <c r="BB80" i="268"/>
  <c r="BE79" i="268"/>
  <c r="BB79" i="268"/>
  <c r="BG78" i="268"/>
  <c r="BD78" i="268"/>
  <c r="BE81" i="268"/>
  <c r="BB81" i="268"/>
  <c r="BG80" i="268"/>
  <c r="BD80" i="268"/>
  <c r="BG79" i="268"/>
  <c r="BD79" i="268"/>
  <c r="BE78" i="268"/>
  <c r="BB78" i="268"/>
  <c r="BG26" i="268"/>
  <c r="BD26" i="268"/>
  <c r="BG25" i="268"/>
  <c r="BD25" i="268"/>
  <c r="BE24" i="268"/>
  <c r="BB24" i="268"/>
  <c r="BE23" i="268"/>
  <c r="BB23" i="268"/>
  <c r="BE26" i="268"/>
  <c r="BB26" i="268"/>
  <c r="BE25" i="268"/>
  <c r="BB25" i="268"/>
  <c r="BG24" i="268"/>
  <c r="BD24" i="268"/>
  <c r="BG23" i="268"/>
  <c r="BD23" i="268"/>
  <c r="BG26" i="265"/>
  <c r="BD26" i="265"/>
  <c r="BG25" i="265"/>
  <c r="BD25" i="265"/>
  <c r="BE24" i="265"/>
  <c r="BB24" i="265"/>
  <c r="BE23" i="265"/>
  <c r="BB23" i="265"/>
  <c r="BE26" i="265"/>
  <c r="BB26" i="265"/>
  <c r="BE25" i="265"/>
  <c r="BB25" i="265"/>
  <c r="BG24" i="265"/>
  <c r="BD24" i="265"/>
  <c r="BG23" i="265"/>
  <c r="BD23" i="265"/>
  <c r="BE70" i="264"/>
  <c r="BB70" i="264"/>
  <c r="BG69" i="264"/>
  <c r="BD69" i="264"/>
  <c r="BG68" i="264"/>
  <c r="BD68" i="264"/>
  <c r="BE67" i="264"/>
  <c r="BB67" i="264"/>
  <c r="BG70" i="264"/>
  <c r="BD70" i="264"/>
  <c r="BE69" i="264"/>
  <c r="BB69" i="264"/>
  <c r="BE68" i="264"/>
  <c r="BB68" i="264"/>
  <c r="BG67" i="264"/>
  <c r="BD67" i="264"/>
  <c r="BE26" i="264"/>
  <c r="BB26" i="264"/>
  <c r="BE25" i="264"/>
  <c r="BB25" i="264"/>
  <c r="BG24" i="264"/>
  <c r="BD24" i="264"/>
  <c r="BG23" i="264"/>
  <c r="BD23" i="264"/>
  <c r="BG26" i="264"/>
  <c r="BD26" i="264"/>
  <c r="BG25" i="264"/>
  <c r="BD25" i="264"/>
  <c r="BE24" i="264"/>
  <c r="BB24" i="264"/>
  <c r="BE23" i="264"/>
  <c r="BB23" i="264"/>
  <c r="BG92" i="262"/>
  <c r="BD92" i="262"/>
  <c r="BE91" i="262"/>
  <c r="BB91" i="262"/>
  <c r="BG90" i="262"/>
  <c r="BD90" i="262"/>
  <c r="BG89" i="262"/>
  <c r="BD89" i="262"/>
  <c r="BE92" i="262"/>
  <c r="BB92" i="262"/>
  <c r="BG91" i="262"/>
  <c r="BD91" i="262"/>
  <c r="BE90" i="262"/>
  <c r="BB90" i="262"/>
  <c r="BE89" i="262"/>
  <c r="BB89" i="262"/>
  <c r="BG92" i="267"/>
  <c r="BD92" i="267"/>
  <c r="BE91" i="267"/>
  <c r="BB91" i="267"/>
  <c r="BG90" i="267"/>
  <c r="BD90" i="267"/>
  <c r="BG89" i="267"/>
  <c r="BD89" i="267"/>
  <c r="BE92" i="267"/>
  <c r="BB92" i="267"/>
  <c r="BG91" i="267"/>
  <c r="BD91" i="267"/>
  <c r="BE90" i="267"/>
  <c r="BB90" i="267"/>
  <c r="BE89" i="267"/>
  <c r="BB89" i="267"/>
  <c r="BE81" i="261"/>
  <c r="BB81" i="261"/>
  <c r="BG80" i="261"/>
  <c r="BD80" i="261"/>
  <c r="BG79" i="261"/>
  <c r="BD79" i="261"/>
  <c r="BE78" i="261"/>
  <c r="BB78" i="261"/>
  <c r="BG81" i="261"/>
  <c r="BD81" i="261"/>
  <c r="BE80" i="261"/>
  <c r="BB80" i="261"/>
  <c r="BE79" i="261"/>
  <c r="BB79" i="261"/>
  <c r="BG78" i="261"/>
  <c r="BD78" i="261"/>
  <c r="BE37" i="269"/>
  <c r="BB37" i="269"/>
  <c r="BE36" i="269"/>
  <c r="BB36" i="269"/>
  <c r="BE35" i="269"/>
  <c r="BB35" i="269"/>
  <c r="BE34" i="269"/>
  <c r="BB34" i="269"/>
  <c r="BG37" i="269"/>
  <c r="BD37" i="269"/>
  <c r="BG36" i="269"/>
  <c r="BD36" i="269"/>
  <c r="BG35" i="269"/>
  <c r="BD35" i="269"/>
  <c r="BG34" i="269"/>
  <c r="BD34" i="269"/>
  <c r="BE37" i="264"/>
  <c r="BB37" i="264"/>
  <c r="BE36" i="264"/>
  <c r="BB36" i="264"/>
  <c r="BE35" i="264"/>
  <c r="BB35" i="264"/>
  <c r="BE34" i="264"/>
  <c r="BB34" i="264"/>
  <c r="BG37" i="264"/>
  <c r="BD37" i="264"/>
  <c r="BG36" i="264"/>
  <c r="BD36" i="264"/>
  <c r="BG35" i="264"/>
  <c r="BD35" i="264"/>
  <c r="BG34" i="264"/>
  <c r="BD34" i="264"/>
  <c r="BG81" i="266"/>
  <c r="BD81" i="266"/>
  <c r="BE80" i="266"/>
  <c r="BB80" i="266"/>
  <c r="BE79" i="266"/>
  <c r="BB79" i="266"/>
  <c r="BG78" i="266"/>
  <c r="BD78" i="266"/>
  <c r="BE81" i="266"/>
  <c r="BB81" i="266"/>
  <c r="BG80" i="266"/>
  <c r="BD80" i="266"/>
  <c r="BG79" i="266"/>
  <c r="BD79" i="266"/>
  <c r="BE78" i="266"/>
  <c r="BB78" i="266"/>
  <c r="BE37" i="267"/>
  <c r="BB37" i="267"/>
  <c r="BE36" i="267"/>
  <c r="BB36" i="267"/>
  <c r="BE35" i="267"/>
  <c r="BB35" i="267"/>
  <c r="BE34" i="267"/>
  <c r="BB34" i="267"/>
  <c r="BG37" i="267"/>
  <c r="BD37" i="267"/>
  <c r="BG36" i="267"/>
  <c r="BD36" i="267"/>
  <c r="BG35" i="267"/>
  <c r="BD35" i="267"/>
  <c r="BG34" i="267"/>
  <c r="BD34" i="267"/>
  <c r="BG81" i="262"/>
  <c r="BD81" i="262"/>
  <c r="BE80" i="262"/>
  <c r="BB80" i="262"/>
  <c r="BE79" i="262"/>
  <c r="BB79" i="262"/>
  <c r="BG78" i="262"/>
  <c r="BD78" i="262"/>
  <c r="BE81" i="262"/>
  <c r="BB81" i="262"/>
  <c r="BG80" i="262"/>
  <c r="BD80" i="262"/>
  <c r="BG79" i="262"/>
  <c r="BD79" i="262"/>
  <c r="BE78" i="262"/>
  <c r="BB78" i="262"/>
  <c r="BE57" i="268"/>
  <c r="BG58" i="268"/>
  <c r="BE59" i="268"/>
  <c r="BG57" i="268"/>
  <c r="BE58" i="268"/>
  <c r="BG59" i="268"/>
  <c r="BE92" i="265"/>
  <c r="BB92" i="265"/>
  <c r="BG91" i="265"/>
  <c r="BD91" i="265"/>
  <c r="BE90" i="265"/>
  <c r="BB90" i="265"/>
  <c r="BE89" i="265"/>
  <c r="BB89" i="265"/>
  <c r="BG92" i="265"/>
  <c r="BD92" i="265"/>
  <c r="BE91" i="265"/>
  <c r="BB91" i="265"/>
  <c r="BG90" i="265"/>
  <c r="BD90" i="265"/>
  <c r="BG89" i="265"/>
  <c r="BD89" i="265"/>
  <c r="BG48" i="264"/>
  <c r="BD48" i="264"/>
  <c r="BE47" i="264"/>
  <c r="BB47" i="264"/>
  <c r="BG46" i="264"/>
  <c r="BD46" i="264"/>
  <c r="BE45" i="264"/>
  <c r="BB45" i="264"/>
  <c r="BE48" i="264"/>
  <c r="BB48" i="264"/>
  <c r="BG47" i="264"/>
  <c r="BD47" i="264"/>
  <c r="BE46" i="264"/>
  <c r="BB46" i="264"/>
  <c r="BG45" i="264"/>
  <c r="BD45" i="264"/>
  <c r="BE92" i="269"/>
  <c r="BB92" i="269"/>
  <c r="BG91" i="269"/>
  <c r="BD91" i="269"/>
  <c r="BE90" i="269"/>
  <c r="BB90" i="269"/>
  <c r="BE89" i="269"/>
  <c r="BB89" i="269"/>
  <c r="BG92" i="269"/>
  <c r="BD92" i="269"/>
  <c r="BE91" i="269"/>
  <c r="BB91" i="269"/>
  <c r="BG90" i="269"/>
  <c r="BD90" i="269"/>
  <c r="BG89" i="269"/>
  <c r="BD89" i="269"/>
  <c r="BE81" i="269"/>
  <c r="BB81" i="269"/>
  <c r="BG80" i="269"/>
  <c r="BD80" i="269"/>
  <c r="BG79" i="269"/>
  <c r="BD79" i="269"/>
  <c r="BE78" i="269"/>
  <c r="BB78" i="269"/>
  <c r="BG81" i="269"/>
  <c r="BD81" i="269"/>
  <c r="BE80" i="269"/>
  <c r="BB80" i="269"/>
  <c r="BE79" i="269"/>
  <c r="BB79" i="269"/>
  <c r="BG78" i="269"/>
  <c r="BD78" i="269"/>
  <c r="BE48" i="263"/>
  <c r="BB48" i="263"/>
  <c r="BG47" i="263"/>
  <c r="BD47" i="263"/>
  <c r="BE46" i="263"/>
  <c r="BB46" i="263"/>
  <c r="BG45" i="263"/>
  <c r="BD45" i="263"/>
  <c r="BG48" i="263"/>
  <c r="BD48" i="263"/>
  <c r="BE47" i="263"/>
  <c r="BB47" i="263"/>
  <c r="BG46" i="263"/>
  <c r="BD46" i="263"/>
  <c r="BE45" i="263"/>
  <c r="BB45" i="263"/>
  <c r="BG37" i="263"/>
  <c r="BD37" i="263"/>
  <c r="BG36" i="263"/>
  <c r="BD36" i="263"/>
  <c r="BG35" i="263"/>
  <c r="BD35" i="263"/>
  <c r="BG34" i="263"/>
  <c r="BD34" i="263"/>
  <c r="BE37" i="263"/>
  <c r="BB37" i="263"/>
  <c r="BE36" i="263"/>
  <c r="BB36" i="263"/>
  <c r="BE35" i="263"/>
  <c r="BB35" i="263"/>
  <c r="BE34" i="263"/>
  <c r="BB34" i="263"/>
  <c r="BG15" i="268"/>
  <c r="BD15" i="268"/>
  <c r="BG14" i="268"/>
  <c r="BD14" i="268"/>
  <c r="BE15" i="268"/>
  <c r="BB15" i="268"/>
  <c r="BE14" i="268"/>
  <c r="BB14" i="268"/>
  <c r="BE13" i="268"/>
  <c r="BD13" i="268"/>
  <c r="BG12" i="268"/>
  <c r="BD12" i="268"/>
  <c r="BG13" i="268"/>
  <c r="BB13" i="268"/>
  <c r="BE12" i="268"/>
  <c r="BB12" i="268"/>
  <c r="BE26" i="267"/>
  <c r="BB26" i="267"/>
  <c r="BE25" i="267"/>
  <c r="BB25" i="267"/>
  <c r="BG24" i="267"/>
  <c r="BD24" i="267"/>
  <c r="BG23" i="267"/>
  <c r="BD23" i="267"/>
  <c r="BG26" i="267"/>
  <c r="BD26" i="267"/>
  <c r="BG25" i="267"/>
  <c r="BD25" i="267"/>
  <c r="BE24" i="267"/>
  <c r="BB24" i="267"/>
  <c r="BE23" i="267"/>
  <c r="BB23" i="267"/>
  <c r="BG92" i="264"/>
  <c r="BD92" i="264"/>
  <c r="BE91" i="264"/>
  <c r="BB91" i="264"/>
  <c r="BG90" i="264"/>
  <c r="BD90" i="264"/>
  <c r="BG89" i="264"/>
  <c r="BD89" i="264"/>
  <c r="BE92" i="264"/>
  <c r="BB92" i="264"/>
  <c r="BG91" i="264"/>
  <c r="BD91" i="264"/>
  <c r="BE90" i="264"/>
  <c r="BB90" i="264"/>
  <c r="BE89" i="264"/>
  <c r="BB89" i="264"/>
  <c r="BG48" i="262"/>
  <c r="BD48" i="262"/>
  <c r="BE47" i="262"/>
  <c r="BB47" i="262"/>
  <c r="BG46" i="262"/>
  <c r="BD46" i="262"/>
  <c r="BE45" i="262"/>
  <c r="BB45" i="262"/>
  <c r="BE48" i="262"/>
  <c r="BB48" i="262"/>
  <c r="BG47" i="262"/>
  <c r="BD47" i="262"/>
  <c r="BE46" i="262"/>
  <c r="BB46" i="262"/>
  <c r="BG45" i="262"/>
  <c r="BD45" i="262"/>
  <c r="BG37" i="261"/>
  <c r="BD37" i="261"/>
  <c r="BG36" i="261"/>
  <c r="BD36" i="261"/>
  <c r="BG35" i="261"/>
  <c r="BD35" i="261"/>
  <c r="BG34" i="261"/>
  <c r="BD34" i="261"/>
  <c r="BE37" i="261"/>
  <c r="BB37" i="261"/>
  <c r="BE36" i="261"/>
  <c r="BB36" i="261"/>
  <c r="BE35" i="261"/>
  <c r="BB35" i="261"/>
  <c r="BE34" i="261"/>
  <c r="BB34" i="261"/>
  <c r="BE92" i="261"/>
  <c r="BB92" i="261"/>
  <c r="BG91" i="261"/>
  <c r="BD91" i="261"/>
  <c r="BE90" i="261"/>
  <c r="BB90" i="261"/>
  <c r="BE89" i="261"/>
  <c r="BB89" i="261"/>
  <c r="BG92" i="261"/>
  <c r="BD92" i="261"/>
  <c r="BE91" i="261"/>
  <c r="BB91" i="261"/>
  <c r="BG90" i="261"/>
  <c r="BD90" i="261"/>
  <c r="BG89" i="261"/>
  <c r="BD89" i="261"/>
  <c r="BE92" i="260"/>
  <c r="BB92" i="260"/>
  <c r="BG91" i="260"/>
  <c r="BD91" i="260"/>
  <c r="BE90" i="260"/>
  <c r="BB90" i="260"/>
  <c r="BT25" i="260" s="1"/>
  <c r="BE89" i="260"/>
  <c r="BB89" i="260"/>
  <c r="BT40" i="260" s="1"/>
  <c r="BG92" i="260"/>
  <c r="BD92" i="260"/>
  <c r="BE91" i="260"/>
  <c r="BB91" i="260"/>
  <c r="BG90" i="260"/>
  <c r="BD90" i="260"/>
  <c r="BG89" i="260"/>
  <c r="BD89" i="260"/>
  <c r="BG59" i="265"/>
  <c r="BD59" i="265"/>
  <c r="BE58" i="265"/>
  <c r="BB58" i="265"/>
  <c r="BG57" i="265"/>
  <c r="BD57" i="265"/>
  <c r="BE56" i="265"/>
  <c r="BB56" i="265"/>
  <c r="BE59" i="265"/>
  <c r="BB59" i="265"/>
  <c r="BG58" i="265"/>
  <c r="BD58" i="265"/>
  <c r="BE57" i="265"/>
  <c r="BB57" i="265"/>
  <c r="BG56" i="265"/>
  <c r="BD56" i="265"/>
  <c r="BD68" i="263"/>
  <c r="BD69" i="263"/>
  <c r="BB70" i="263"/>
  <c r="BB68" i="263"/>
  <c r="BB69" i="263"/>
  <c r="BD70" i="263"/>
  <c r="BB68" i="266"/>
  <c r="BB69" i="266"/>
  <c r="BD70" i="266"/>
  <c r="BD68" i="266"/>
  <c r="BD69" i="266"/>
  <c r="BB70" i="266"/>
  <c r="BD46" i="268"/>
  <c r="BB47" i="268"/>
  <c r="BD48" i="268"/>
  <c r="BB46" i="268"/>
  <c r="BD47" i="268"/>
  <c r="BB48" i="268"/>
  <c r="BE26" i="266"/>
  <c r="BB26" i="266"/>
  <c r="BE25" i="266"/>
  <c r="BB25" i="266"/>
  <c r="BG24" i="266"/>
  <c r="BD24" i="266"/>
  <c r="BG23" i="266"/>
  <c r="BD23" i="266"/>
  <c r="BG26" i="266"/>
  <c r="BD26" i="266"/>
  <c r="BG25" i="266"/>
  <c r="BD25" i="266"/>
  <c r="BE24" i="266"/>
  <c r="BB24" i="266"/>
  <c r="BE23" i="266"/>
  <c r="BB23" i="266"/>
  <c r="BE48" i="261"/>
  <c r="BB48" i="261"/>
  <c r="BG47" i="261"/>
  <c r="BD47" i="261"/>
  <c r="BE46" i="261"/>
  <c r="BB46" i="261"/>
  <c r="BG45" i="261"/>
  <c r="BD45" i="261"/>
  <c r="BG48" i="261"/>
  <c r="BD48" i="261"/>
  <c r="BE47" i="261"/>
  <c r="BB47" i="261"/>
  <c r="BG46" i="261"/>
  <c r="BD46" i="261"/>
  <c r="BE45" i="261"/>
  <c r="BB45" i="261"/>
  <c r="BE48" i="260"/>
  <c r="BB48" i="260"/>
  <c r="BG47" i="260"/>
  <c r="BD47" i="260"/>
  <c r="BE46" i="260"/>
  <c r="BB46" i="260"/>
  <c r="BT17" i="260" s="1"/>
  <c r="BG45" i="260"/>
  <c r="BD45" i="260"/>
  <c r="BG48" i="260"/>
  <c r="BD48" i="260"/>
  <c r="BE47" i="260"/>
  <c r="BB47" i="260"/>
  <c r="BG46" i="260"/>
  <c r="BD46" i="260"/>
  <c r="BE45" i="260"/>
  <c r="BB45" i="260"/>
  <c r="BT32" i="260" s="1"/>
  <c r="BE59" i="264"/>
  <c r="BB59" i="264"/>
  <c r="BG58" i="264"/>
  <c r="BD58" i="264"/>
  <c r="BE57" i="264"/>
  <c r="BB57" i="264"/>
  <c r="BG56" i="264"/>
  <c r="BD56" i="264"/>
  <c r="BG59" i="264"/>
  <c r="BD59" i="264"/>
  <c r="BE58" i="264"/>
  <c r="BB58" i="264"/>
  <c r="BG57" i="264"/>
  <c r="BD57" i="264"/>
  <c r="BE56" i="264"/>
  <c r="BB56" i="264"/>
  <c r="BG70" i="261"/>
  <c r="BD70" i="261"/>
  <c r="BE69" i="261"/>
  <c r="BB69" i="261"/>
  <c r="BE68" i="261"/>
  <c r="BB68" i="261"/>
  <c r="BG67" i="261"/>
  <c r="BD67" i="261"/>
  <c r="BE70" i="261"/>
  <c r="BB70" i="261"/>
  <c r="BG69" i="261"/>
  <c r="BD69" i="261"/>
  <c r="BG68" i="261"/>
  <c r="BD68" i="261"/>
  <c r="BE67" i="261"/>
  <c r="BB67" i="261"/>
  <c r="BB57" i="269"/>
  <c r="BD58" i="269"/>
  <c r="BB59" i="269"/>
  <c r="BD57" i="269"/>
  <c r="BB58" i="269"/>
  <c r="BG37" i="268"/>
  <c r="BD37" i="268"/>
  <c r="BG36" i="268"/>
  <c r="BD36" i="268"/>
  <c r="BG35" i="268"/>
  <c r="BD35" i="268"/>
  <c r="BG34" i="268"/>
  <c r="BD34" i="268"/>
  <c r="BE37" i="268"/>
  <c r="BB37" i="268"/>
  <c r="BE36" i="268"/>
  <c r="BB36" i="268"/>
  <c r="BE35" i="268"/>
  <c r="BB35" i="268"/>
  <c r="BE34" i="268"/>
  <c r="BB34" i="268"/>
  <c r="BG59" i="263"/>
  <c r="BD59" i="263"/>
  <c r="BE58" i="263"/>
  <c r="BB58" i="263"/>
  <c r="BG57" i="263"/>
  <c r="BD57" i="263"/>
  <c r="BE56" i="263"/>
  <c r="BB56" i="263"/>
  <c r="BE59" i="263"/>
  <c r="BB59" i="263"/>
  <c r="BG58" i="263"/>
  <c r="BD58" i="263"/>
  <c r="BE57" i="263"/>
  <c r="BB57" i="263"/>
  <c r="BG56" i="263"/>
  <c r="BD56" i="263"/>
  <c r="BE70" i="262"/>
  <c r="BB70" i="262"/>
  <c r="BG69" i="262"/>
  <c r="BD69" i="262"/>
  <c r="BG68" i="262"/>
  <c r="BD68" i="262"/>
  <c r="BE67" i="262"/>
  <c r="BB67" i="262"/>
  <c r="BG70" i="262"/>
  <c r="BD70" i="262"/>
  <c r="BE69" i="262"/>
  <c r="BB69" i="262"/>
  <c r="BE68" i="262"/>
  <c r="BB68" i="262"/>
  <c r="BG67" i="262"/>
  <c r="BD67" i="262"/>
  <c r="BE15" i="261"/>
  <c r="BB15" i="261"/>
  <c r="BE14" i="261"/>
  <c r="BB14" i="261"/>
  <c r="BE13" i="261"/>
  <c r="BB13" i="261"/>
  <c r="BE12" i="261"/>
  <c r="BB12" i="261"/>
  <c r="BG15" i="261"/>
  <c r="BD15" i="261"/>
  <c r="BG14" i="261"/>
  <c r="BD14" i="261"/>
  <c r="BG13" i="261"/>
  <c r="BD13" i="261"/>
  <c r="BG12" i="261"/>
  <c r="BD12" i="261"/>
  <c r="BE81" i="263"/>
  <c r="BB81" i="263"/>
  <c r="BG80" i="263"/>
  <c r="BD80" i="263"/>
  <c r="BG79" i="263"/>
  <c r="BD79" i="263"/>
  <c r="BE78" i="263"/>
  <c r="BB78" i="263"/>
  <c r="BG81" i="263"/>
  <c r="BD81" i="263"/>
  <c r="BE80" i="263"/>
  <c r="BB80" i="263"/>
  <c r="BE79" i="263"/>
  <c r="BB79" i="263"/>
  <c r="BG78" i="263"/>
  <c r="BD78" i="263"/>
  <c r="BE59" i="266"/>
  <c r="BB59" i="266"/>
  <c r="BG58" i="266"/>
  <c r="BD58" i="266"/>
  <c r="BE57" i="266"/>
  <c r="BB57" i="266"/>
  <c r="BG56" i="266"/>
  <c r="BD56" i="266"/>
  <c r="BG59" i="266"/>
  <c r="BD59" i="266"/>
  <c r="BE58" i="266"/>
  <c r="BB58" i="266"/>
  <c r="BG57" i="266"/>
  <c r="BD57" i="266"/>
  <c r="BE56" i="266"/>
  <c r="BB56" i="266"/>
  <c r="BE81" i="265"/>
  <c r="BB81" i="265"/>
  <c r="BG80" i="265"/>
  <c r="BD80" i="265"/>
  <c r="BG79" i="265"/>
  <c r="BD79" i="265"/>
  <c r="BE78" i="265"/>
  <c r="BB78" i="265"/>
  <c r="BG81" i="265"/>
  <c r="BD81" i="265"/>
  <c r="BE80" i="265"/>
  <c r="BB80" i="265"/>
  <c r="BE79" i="265"/>
  <c r="BB79" i="265"/>
  <c r="BG78" i="265"/>
  <c r="BD78" i="265"/>
  <c r="BE59" i="262"/>
  <c r="BB59" i="262"/>
  <c r="BG58" i="262"/>
  <c r="BD58" i="262"/>
  <c r="BE57" i="262"/>
  <c r="BB57" i="262"/>
  <c r="BG56" i="262"/>
  <c r="BD56" i="262"/>
  <c r="BG59" i="262"/>
  <c r="BD59" i="262"/>
  <c r="BE58" i="262"/>
  <c r="BB58" i="262"/>
  <c r="BG57" i="262"/>
  <c r="BD57" i="262"/>
  <c r="BE56" i="262"/>
  <c r="BB56" i="262"/>
  <c r="BE26" i="261"/>
  <c r="BB26" i="261"/>
  <c r="BE25" i="261"/>
  <c r="BB25" i="261"/>
  <c r="BG24" i="261"/>
  <c r="BD24" i="261"/>
  <c r="BG23" i="261"/>
  <c r="BD23" i="261"/>
  <c r="BG26" i="261"/>
  <c r="BD26" i="261"/>
  <c r="BG25" i="261"/>
  <c r="BD25" i="261"/>
  <c r="BE24" i="261"/>
  <c r="BB24" i="261"/>
  <c r="BE23" i="261"/>
  <c r="BB23" i="261"/>
  <c r="BE26" i="269"/>
  <c r="BB26" i="269"/>
  <c r="BE25" i="269"/>
  <c r="BB25" i="269"/>
  <c r="BG26" i="269"/>
  <c r="BD26" i="269"/>
  <c r="BG25" i="269"/>
  <c r="BD25" i="269"/>
  <c r="BE24" i="269"/>
  <c r="BB24" i="269"/>
  <c r="BE23" i="269"/>
  <c r="BB23" i="269"/>
  <c r="BG24" i="269"/>
  <c r="BD24" i="269"/>
  <c r="BG23" i="269"/>
  <c r="BD23" i="269"/>
  <c r="BE70" i="268"/>
  <c r="BB70" i="268"/>
  <c r="BG69" i="268"/>
  <c r="BD69" i="268"/>
  <c r="BG68" i="268"/>
  <c r="BD68" i="268"/>
  <c r="BE67" i="268"/>
  <c r="BB67" i="268"/>
  <c r="BG70" i="268"/>
  <c r="BD70" i="268"/>
  <c r="BE69" i="268"/>
  <c r="BB69" i="268"/>
  <c r="BE68" i="268"/>
  <c r="BB68" i="268"/>
  <c r="BG67" i="268"/>
  <c r="BD67" i="268"/>
  <c r="BG81" i="267"/>
  <c r="BD81" i="267"/>
  <c r="BE80" i="267"/>
  <c r="BB80" i="267"/>
  <c r="BE79" i="267"/>
  <c r="BB79" i="267"/>
  <c r="BG78" i="267"/>
  <c r="BD78" i="267"/>
  <c r="BE81" i="267"/>
  <c r="BB81" i="267"/>
  <c r="BG80" i="267"/>
  <c r="BD80" i="267"/>
  <c r="BG79" i="267"/>
  <c r="BD79" i="267"/>
  <c r="BE78" i="267"/>
  <c r="BB78" i="267"/>
  <c r="BG37" i="265"/>
  <c r="BD37" i="265"/>
  <c r="BG36" i="265"/>
  <c r="BD36" i="265"/>
  <c r="BG35" i="265"/>
  <c r="BD35" i="265"/>
  <c r="BG34" i="265"/>
  <c r="BD34" i="265"/>
  <c r="BE37" i="265"/>
  <c r="BB37" i="265"/>
  <c r="BE36" i="265"/>
  <c r="BB36" i="265"/>
  <c r="BE35" i="265"/>
  <c r="BB35" i="265"/>
  <c r="BE34" i="265"/>
  <c r="BB34" i="265"/>
  <c r="BG59" i="261"/>
  <c r="BD59" i="261"/>
  <c r="BE58" i="261"/>
  <c r="BB58" i="261"/>
  <c r="BG57" i="261"/>
  <c r="BD57" i="261"/>
  <c r="BE56" i="261"/>
  <c r="BB56" i="261"/>
  <c r="BE59" i="261"/>
  <c r="BB59" i="261"/>
  <c r="BG58" i="261"/>
  <c r="BD58" i="261"/>
  <c r="BE57" i="261"/>
  <c r="BB57" i="261"/>
  <c r="BG56" i="261"/>
  <c r="BD56" i="261"/>
  <c r="BE81" i="260"/>
  <c r="BB81" i="260"/>
  <c r="BG80" i="260"/>
  <c r="BD80" i="260"/>
  <c r="BG79" i="260"/>
  <c r="BD79" i="260"/>
  <c r="BE78" i="260"/>
  <c r="BB78" i="260"/>
  <c r="BT24" i="260" s="1"/>
  <c r="BG81" i="260"/>
  <c r="BD81" i="260"/>
  <c r="BE80" i="260"/>
  <c r="BB80" i="260"/>
  <c r="BE79" i="260"/>
  <c r="BB79" i="260"/>
  <c r="BT41" i="260" s="1"/>
  <c r="BG78" i="260"/>
  <c r="BD78" i="260"/>
  <c r="BE37" i="266"/>
  <c r="BB37" i="266"/>
  <c r="BE36" i="266"/>
  <c r="BB36" i="266"/>
  <c r="BE35" i="266"/>
  <c r="BB35" i="266"/>
  <c r="BE34" i="266"/>
  <c r="BB34" i="266"/>
  <c r="BG37" i="266"/>
  <c r="BD37" i="266"/>
  <c r="BG36" i="266"/>
  <c r="BD36" i="266"/>
  <c r="BG35" i="266"/>
  <c r="BD35" i="266"/>
  <c r="BG34" i="266"/>
  <c r="BD34" i="266"/>
  <c r="BE15" i="266"/>
  <c r="BB15" i="266"/>
  <c r="BE14" i="266"/>
  <c r="BB14" i="266"/>
  <c r="BE13" i="266"/>
  <c r="BB13" i="266"/>
  <c r="BE12" i="266"/>
  <c r="BB12" i="266"/>
  <c r="BG15" i="266"/>
  <c r="BD15" i="266"/>
  <c r="BG14" i="266"/>
  <c r="BD14" i="266"/>
  <c r="BG13" i="266"/>
  <c r="BD13" i="266"/>
  <c r="BG12" i="266"/>
  <c r="BD12" i="266"/>
  <c r="BE48" i="265"/>
  <c r="BB48" i="265"/>
  <c r="BG47" i="265"/>
  <c r="BD47" i="265"/>
  <c r="BE46" i="265"/>
  <c r="BB46" i="265"/>
  <c r="BG45" i="265"/>
  <c r="BD45" i="265"/>
  <c r="BG48" i="265"/>
  <c r="BD48" i="265"/>
  <c r="BE47" i="265"/>
  <c r="BB47" i="265"/>
  <c r="BG46" i="265"/>
  <c r="BD46" i="265"/>
  <c r="BE45" i="265"/>
  <c r="BB45" i="265"/>
  <c r="BE59" i="267"/>
  <c r="BB59" i="267"/>
  <c r="BG58" i="267"/>
  <c r="BD58" i="267"/>
  <c r="BE57" i="267"/>
  <c r="BB57" i="267"/>
  <c r="BG56" i="267"/>
  <c r="BD56" i="267"/>
  <c r="BG59" i="267"/>
  <c r="BD59" i="267"/>
  <c r="BE58" i="267"/>
  <c r="BB58" i="267"/>
  <c r="BG57" i="267"/>
  <c r="BD57" i="267"/>
  <c r="BE56" i="267"/>
  <c r="BB56" i="267"/>
  <c r="BG26" i="263"/>
  <c r="BD26" i="263"/>
  <c r="BG25" i="263"/>
  <c r="BD25" i="263"/>
  <c r="BE24" i="263"/>
  <c r="BB24" i="263"/>
  <c r="BE23" i="263"/>
  <c r="BB23" i="263"/>
  <c r="BE26" i="263"/>
  <c r="BB26" i="263"/>
  <c r="BE25" i="263"/>
  <c r="BB25" i="263"/>
  <c r="BG24" i="263"/>
  <c r="BD24" i="263"/>
  <c r="BG23" i="263"/>
  <c r="BD23" i="263"/>
  <c r="BB57" i="268"/>
  <c r="BD58" i="268"/>
  <c r="BB59" i="268"/>
  <c r="BD57" i="268"/>
  <c r="BB58" i="268"/>
  <c r="BE70" i="267"/>
  <c r="BB70" i="267"/>
  <c r="BG69" i="267"/>
  <c r="BD69" i="267"/>
  <c r="BG68" i="267"/>
  <c r="BD68" i="267"/>
  <c r="BE67" i="267"/>
  <c r="BB67" i="267"/>
  <c r="BG70" i="267"/>
  <c r="BD70" i="267"/>
  <c r="BE69" i="267"/>
  <c r="BB69" i="267"/>
  <c r="BE68" i="267"/>
  <c r="BB68" i="267"/>
  <c r="BG67" i="267"/>
  <c r="BD67" i="267"/>
  <c r="BG92" i="268"/>
  <c r="BD92" i="268"/>
  <c r="BE91" i="268"/>
  <c r="BB91" i="268"/>
  <c r="BG90" i="268"/>
  <c r="BD90" i="268"/>
  <c r="BG89" i="268"/>
  <c r="BD89" i="268"/>
  <c r="BE92" i="268"/>
  <c r="BB92" i="268"/>
  <c r="BG91" i="268"/>
  <c r="BD91" i="268"/>
  <c r="BE90" i="268"/>
  <c r="BB90" i="268"/>
  <c r="BE89" i="268"/>
  <c r="BB89" i="268"/>
  <c r="BE15" i="267"/>
  <c r="BB15" i="267"/>
  <c r="BE14" i="267"/>
  <c r="BB14" i="267"/>
  <c r="BE13" i="267"/>
  <c r="BB13" i="267"/>
  <c r="BE12" i="267"/>
  <c r="BB12" i="267"/>
  <c r="BG15" i="267"/>
  <c r="BD15" i="267"/>
  <c r="BG14" i="267"/>
  <c r="BD14" i="267"/>
  <c r="BG13" i="267"/>
  <c r="BD13" i="267"/>
  <c r="BG12" i="267"/>
  <c r="BD12" i="267"/>
  <c r="BE92" i="263"/>
  <c r="BB92" i="263"/>
  <c r="BG91" i="263"/>
  <c r="BD91" i="263"/>
  <c r="BE90" i="263"/>
  <c r="BB90" i="263"/>
  <c r="BE89" i="263"/>
  <c r="BB89" i="263"/>
  <c r="BG92" i="263"/>
  <c r="BD92" i="263"/>
  <c r="BE91" i="263"/>
  <c r="BB91" i="263"/>
  <c r="BG90" i="263"/>
  <c r="BD90" i="263"/>
  <c r="BG89" i="263"/>
  <c r="BD89" i="263"/>
  <c r="BG15" i="263"/>
  <c r="BD15" i="263"/>
  <c r="BG14" i="263"/>
  <c r="BD14" i="263"/>
  <c r="BG13" i="263"/>
  <c r="BD13" i="263"/>
  <c r="BG12" i="263"/>
  <c r="BD12" i="263"/>
  <c r="BE15" i="263"/>
  <c r="BB15" i="263"/>
  <c r="BE14" i="263"/>
  <c r="BB14" i="263"/>
  <c r="BE13" i="263"/>
  <c r="BB13" i="263"/>
  <c r="BE12" i="263"/>
  <c r="BB12" i="263"/>
  <c r="BG37" i="260"/>
  <c r="BD37" i="260"/>
  <c r="BG36" i="260"/>
  <c r="BD36" i="260"/>
  <c r="BG35" i="260"/>
  <c r="BD35" i="260"/>
  <c r="BG34" i="260"/>
  <c r="BD34" i="260"/>
  <c r="BE37" i="260"/>
  <c r="BB37" i="260"/>
  <c r="BE36" i="260"/>
  <c r="BB36" i="260"/>
  <c r="BE35" i="260"/>
  <c r="BB35" i="260"/>
  <c r="BT33" i="260" s="1"/>
  <c r="BE34" i="260"/>
  <c r="BB34" i="260"/>
  <c r="BT16" i="260" s="1"/>
  <c r="BG81" i="264"/>
  <c r="BD81" i="264"/>
  <c r="BE80" i="264"/>
  <c r="BB80" i="264"/>
  <c r="BE79" i="264"/>
  <c r="BB79" i="264"/>
  <c r="BG78" i="264"/>
  <c r="BD78" i="264"/>
  <c r="BE81" i="264"/>
  <c r="BB81" i="264"/>
  <c r="BG80" i="264"/>
  <c r="BD80" i="264"/>
  <c r="BG79" i="264"/>
  <c r="BD79" i="264"/>
  <c r="BE78" i="264"/>
  <c r="BB78" i="264"/>
  <c r="BG70" i="260"/>
  <c r="BD70" i="260"/>
  <c r="BE69" i="260"/>
  <c r="BB69" i="260"/>
  <c r="BE68" i="260"/>
  <c r="BB68" i="260"/>
  <c r="BT21" i="260" s="1"/>
  <c r="BG67" i="260"/>
  <c r="BD67" i="260"/>
  <c r="BE70" i="260"/>
  <c r="BB70" i="260"/>
  <c r="BG69" i="260"/>
  <c r="BD69" i="260"/>
  <c r="BG68" i="260"/>
  <c r="BD68" i="260"/>
  <c r="BE67" i="260"/>
  <c r="BB67" i="260"/>
  <c r="BT36" i="260" s="1"/>
  <c r="BE48" i="269"/>
  <c r="BB48" i="269"/>
  <c r="BG48" i="269"/>
  <c r="BD48" i="269"/>
  <c r="BE47" i="269"/>
  <c r="BB47" i="269"/>
  <c r="BG46" i="269"/>
  <c r="BD46" i="269"/>
  <c r="BE45" i="269"/>
  <c r="BB45" i="269"/>
  <c r="BG47" i="269"/>
  <c r="BD47" i="269"/>
  <c r="BE46" i="269"/>
  <c r="BB46" i="269"/>
  <c r="BG45" i="269"/>
  <c r="BD45" i="269"/>
  <c r="BE15" i="262"/>
  <c r="BB15" i="262"/>
  <c r="BE14" i="262"/>
  <c r="BB14" i="262"/>
  <c r="BE13" i="262"/>
  <c r="BB13" i="262"/>
  <c r="BE12" i="262"/>
  <c r="BB12" i="262"/>
  <c r="BG15" i="262"/>
  <c r="BD15" i="262"/>
  <c r="BG14" i="262"/>
  <c r="BD14" i="262"/>
  <c r="BG13" i="262"/>
  <c r="BD13" i="262"/>
  <c r="BG12" i="262"/>
  <c r="BD12" i="262"/>
  <c r="BG68" i="263"/>
  <c r="BG69" i="263"/>
  <c r="BE70" i="263"/>
  <c r="BE68" i="263"/>
  <c r="BE69" i="263"/>
  <c r="BE68" i="266"/>
  <c r="BE69" i="266"/>
  <c r="BG70" i="266"/>
  <c r="BG68" i="266"/>
  <c r="BG69" i="266"/>
  <c r="BG46" i="268"/>
  <c r="BE47" i="268"/>
  <c r="BG48" i="268"/>
  <c r="BE46" i="268"/>
  <c r="BG47" i="268"/>
  <c r="AR72" i="258"/>
  <c r="C73" i="258" s="1"/>
  <c r="AS24" i="258"/>
  <c r="AS68" i="258"/>
  <c r="AS79" i="258"/>
  <c r="AS15" i="251"/>
  <c r="AS70" i="253"/>
  <c r="AR50" i="257"/>
  <c r="C51" i="257" s="1"/>
  <c r="AS80" i="257"/>
  <c r="AR72" i="256"/>
  <c r="C73" i="256" s="1"/>
  <c r="AS58" i="255"/>
  <c r="AS47" i="255"/>
  <c r="AS13" i="255"/>
  <c r="AS37" i="255"/>
  <c r="AS79" i="255"/>
  <c r="AS91" i="254"/>
  <c r="AS79" i="254"/>
  <c r="AS57" i="254"/>
  <c r="AQ49" i="251"/>
  <c r="AR48" i="251" s="1"/>
  <c r="AS25" i="258"/>
  <c r="AS67" i="258"/>
  <c r="AS69" i="258"/>
  <c r="AS57" i="259"/>
  <c r="AR83" i="258"/>
  <c r="C84" i="258" s="1"/>
  <c r="AR17" i="259"/>
  <c r="C18" i="259" s="1"/>
  <c r="AS25" i="259"/>
  <c r="AS45" i="259"/>
  <c r="AR50" i="258"/>
  <c r="C51" i="258" s="1"/>
  <c r="AS45" i="258"/>
  <c r="AS58" i="259"/>
  <c r="AS78" i="259"/>
  <c r="AR17" i="258"/>
  <c r="C18" i="258" s="1"/>
  <c r="AS12" i="258"/>
  <c r="AS46" i="259"/>
  <c r="AR94" i="259"/>
  <c r="C95" i="259" s="1"/>
  <c r="AS89" i="259"/>
  <c r="AS35" i="259"/>
  <c r="AS91" i="259"/>
  <c r="AS58" i="258"/>
  <c r="AS81" i="258"/>
  <c r="AS15" i="259"/>
  <c r="AS89" i="258"/>
  <c r="AR94" i="258"/>
  <c r="C95" i="258" s="1"/>
  <c r="AS36" i="259"/>
  <c r="AS35" i="258"/>
  <c r="AS57" i="258"/>
  <c r="AS47" i="258"/>
  <c r="AS24" i="259"/>
  <c r="AS91" i="258"/>
  <c r="AS79" i="259"/>
  <c r="AR61" i="259"/>
  <c r="C62" i="259" s="1"/>
  <c r="AS56" i="259"/>
  <c r="BD14" i="259"/>
  <c r="BG12" i="259"/>
  <c r="BD12" i="259"/>
  <c r="BB14" i="259"/>
  <c r="BE12" i="259"/>
  <c r="BB12" i="259"/>
  <c r="BT12" i="259" s="1"/>
  <c r="AS69" i="259"/>
  <c r="AS68" i="259"/>
  <c r="AR28" i="258"/>
  <c r="C29" i="258" s="1"/>
  <c r="AS23" i="258"/>
  <c r="AR61" i="258"/>
  <c r="C62" i="258" s="1"/>
  <c r="AS56" i="258"/>
  <c r="AR39" i="259"/>
  <c r="C40" i="259" s="1"/>
  <c r="AS34" i="259"/>
  <c r="AR72" i="259"/>
  <c r="C73" i="259" s="1"/>
  <c r="AS67" i="259"/>
  <c r="AR39" i="258"/>
  <c r="C40" i="258" s="1"/>
  <c r="AS34" i="258"/>
  <c r="AS80" i="258"/>
  <c r="AR28" i="259"/>
  <c r="C29" i="259" s="1"/>
  <c r="AS23" i="259"/>
  <c r="AR39" i="254"/>
  <c r="C40" i="254" s="1"/>
  <c r="AS34" i="254"/>
  <c r="AS80" i="254"/>
  <c r="AR61" i="255"/>
  <c r="C62" i="255" s="1"/>
  <c r="AS56" i="255"/>
  <c r="AS14" i="256"/>
  <c r="AR83" i="257"/>
  <c r="C84" i="257" s="1"/>
  <c r="AS78" i="257"/>
  <c r="AS90" i="254"/>
  <c r="AR28" i="254"/>
  <c r="C29" i="254" s="1"/>
  <c r="AS23" i="254"/>
  <c r="AR72" i="255"/>
  <c r="C73" i="255" s="1"/>
  <c r="AS67" i="255"/>
  <c r="AS14" i="255"/>
  <c r="AS45" i="255"/>
  <c r="AR50" i="255"/>
  <c r="C51" i="255" s="1"/>
  <c r="AS80" i="255"/>
  <c r="AS58" i="257"/>
  <c r="AS70" i="257"/>
  <c r="AS15" i="255"/>
  <c r="AS35" i="255"/>
  <c r="AS57" i="255"/>
  <c r="AR28" i="256"/>
  <c r="C29" i="256" s="1"/>
  <c r="AS23" i="256"/>
  <c r="AS69" i="257"/>
  <c r="AR50" i="256"/>
  <c r="C51" i="256" s="1"/>
  <c r="AS45" i="256"/>
  <c r="AR94" i="256"/>
  <c r="C95" i="256" s="1"/>
  <c r="AS89" i="256"/>
  <c r="AS13" i="254"/>
  <c r="AS26" i="254"/>
  <c r="AS37" i="254"/>
  <c r="AR17" i="254"/>
  <c r="C18" i="254" s="1"/>
  <c r="AR50" i="254"/>
  <c r="C51" i="254" s="1"/>
  <c r="AS45" i="254"/>
  <c r="AR83" i="255"/>
  <c r="C84" i="255" s="1"/>
  <c r="AS81" i="256"/>
  <c r="AS92" i="256"/>
  <c r="AS15" i="257"/>
  <c r="AS35" i="257"/>
  <c r="AS34" i="257"/>
  <c r="BB45" i="257"/>
  <c r="BT32" i="257" s="1"/>
  <c r="BD45" i="257"/>
  <c r="AS24" i="254"/>
  <c r="AS48" i="254"/>
  <c r="AS56" i="254"/>
  <c r="AS58" i="254"/>
  <c r="AS89" i="254"/>
  <c r="AR94" i="254"/>
  <c r="C95" i="254" s="1"/>
  <c r="AS34" i="255"/>
  <c r="AS36" i="255"/>
  <c r="AS46" i="257"/>
  <c r="AS91" i="257"/>
  <c r="AR17" i="255"/>
  <c r="C18" i="255" s="1"/>
  <c r="AS24" i="256"/>
  <c r="AS48" i="256"/>
  <c r="AR61" i="256"/>
  <c r="C62" i="256" s="1"/>
  <c r="AS80" i="256"/>
  <c r="AR28" i="257"/>
  <c r="C29" i="257" s="1"/>
  <c r="AR72" i="254"/>
  <c r="C73" i="254" s="1"/>
  <c r="AS48" i="255"/>
  <c r="AS26" i="256"/>
  <c r="AS37" i="256"/>
  <c r="AS25" i="256"/>
  <c r="AR39" i="256"/>
  <c r="C40" i="256" s="1"/>
  <c r="AS69" i="256"/>
  <c r="BD70" i="256" s="1"/>
  <c r="AR17" i="257"/>
  <c r="C18" i="257" s="1"/>
  <c r="AR72" i="257"/>
  <c r="C73" i="257" s="1"/>
  <c r="AR28" i="255"/>
  <c r="C29" i="255" s="1"/>
  <c r="AS23" i="255"/>
  <c r="AR17" i="256"/>
  <c r="C18" i="256" s="1"/>
  <c r="AS12" i="256"/>
  <c r="AR94" i="257"/>
  <c r="C95" i="257" s="1"/>
  <c r="AS89" i="257"/>
  <c r="AS92" i="254"/>
  <c r="AR83" i="254"/>
  <c r="C84" i="254" s="1"/>
  <c r="AS78" i="254"/>
  <c r="AS15" i="256"/>
  <c r="AS25" i="255"/>
  <c r="AR61" i="257"/>
  <c r="C62" i="257" s="1"/>
  <c r="AS56" i="257"/>
  <c r="AS26" i="255"/>
  <c r="AS79" i="257"/>
  <c r="AR83" i="256"/>
  <c r="C84" i="256" s="1"/>
  <c r="AS78" i="256"/>
  <c r="AS59" i="257"/>
  <c r="AS15" i="254"/>
  <c r="AS35" i="254"/>
  <c r="AS12" i="254"/>
  <c r="AS36" i="254"/>
  <c r="AS78" i="255"/>
  <c r="BE92" i="255"/>
  <c r="BB92" i="255"/>
  <c r="BG91" i="255"/>
  <c r="BD91" i="255"/>
  <c r="BE90" i="255"/>
  <c r="BB90" i="255"/>
  <c r="BT25" i="255" s="1"/>
  <c r="BE89" i="255"/>
  <c r="BB89" i="255"/>
  <c r="BT40" i="255" s="1"/>
  <c r="BG92" i="255"/>
  <c r="BD92" i="255"/>
  <c r="BE91" i="255"/>
  <c r="BB91" i="255"/>
  <c r="BG90" i="255"/>
  <c r="BD90" i="255"/>
  <c r="BG89" i="255"/>
  <c r="BD89" i="255"/>
  <c r="AS90" i="256"/>
  <c r="AS13" i="257"/>
  <c r="AS37" i="257"/>
  <c r="AR39" i="257"/>
  <c r="C40" i="257" s="1"/>
  <c r="AS57" i="257"/>
  <c r="AS46" i="254"/>
  <c r="AS81" i="254"/>
  <c r="AR61" i="254"/>
  <c r="C62" i="254" s="1"/>
  <c r="AS68" i="254"/>
  <c r="AS59" i="255"/>
  <c r="AR39" i="255"/>
  <c r="C40" i="255" s="1"/>
  <c r="AS24" i="257"/>
  <c r="AS25" i="257"/>
  <c r="AS48" i="257"/>
  <c r="AS12" i="255"/>
  <c r="AS70" i="255"/>
  <c r="AS46" i="256"/>
  <c r="AS56" i="256"/>
  <c r="AS58" i="256"/>
  <c r="AS23" i="257"/>
  <c r="AS67" i="254"/>
  <c r="AS70" i="254"/>
  <c r="AS46" i="255"/>
  <c r="AS81" i="255"/>
  <c r="AS13" i="256"/>
  <c r="AS35" i="256"/>
  <c r="AS57" i="256"/>
  <c r="AS34" i="256"/>
  <c r="AS47" i="256"/>
  <c r="AS12" i="257"/>
  <c r="AS67" i="257"/>
  <c r="AS81" i="257"/>
  <c r="AS92" i="257"/>
  <c r="BE15" i="253"/>
  <c r="BE13" i="253"/>
  <c r="BG15" i="253"/>
  <c r="BG13" i="253"/>
  <c r="AR61" i="253"/>
  <c r="C62" i="253" s="1"/>
  <c r="AR28" i="252"/>
  <c r="C29" i="252" s="1"/>
  <c r="AS23" i="252"/>
  <c r="AS57" i="253"/>
  <c r="AS24" i="252"/>
  <c r="AS48" i="252"/>
  <c r="AS59" i="253"/>
  <c r="BE81" i="253"/>
  <c r="BB81" i="253"/>
  <c r="BG80" i="253"/>
  <c r="BD80" i="253"/>
  <c r="BG79" i="253"/>
  <c r="BD79" i="253"/>
  <c r="BE78" i="253"/>
  <c r="BB78" i="253"/>
  <c r="BT24" i="253" s="1"/>
  <c r="BG81" i="253"/>
  <c r="BD81" i="253"/>
  <c r="BE80" i="253"/>
  <c r="BB80" i="253"/>
  <c r="BE79" i="253"/>
  <c r="BB79" i="253"/>
  <c r="BT41" i="253" s="1"/>
  <c r="BG78" i="253"/>
  <c r="BD78" i="253"/>
  <c r="BE92" i="253"/>
  <c r="BB92" i="253"/>
  <c r="BG91" i="253"/>
  <c r="BD91" i="253"/>
  <c r="BE90" i="253"/>
  <c r="BB90" i="253"/>
  <c r="BT25" i="253" s="1"/>
  <c r="BE89" i="253"/>
  <c r="BB89" i="253"/>
  <c r="BT40" i="253" s="1"/>
  <c r="BG92" i="253"/>
  <c r="BD92" i="253"/>
  <c r="BE91" i="253"/>
  <c r="BB91" i="253"/>
  <c r="BG90" i="253"/>
  <c r="BD90" i="253"/>
  <c r="BG89" i="253"/>
  <c r="BD89" i="253"/>
  <c r="AR17" i="252"/>
  <c r="C18" i="252" s="1"/>
  <c r="AS12" i="252"/>
  <c r="AR50" i="252"/>
  <c r="C51" i="252" s="1"/>
  <c r="AS45" i="252"/>
  <c r="AR94" i="252"/>
  <c r="C95" i="252" s="1"/>
  <c r="AS89" i="252"/>
  <c r="AS25" i="253"/>
  <c r="AR39" i="253"/>
  <c r="C40" i="253" s="1"/>
  <c r="AS34" i="253"/>
  <c r="AS47" i="253"/>
  <c r="AR61" i="252"/>
  <c r="C62" i="252" s="1"/>
  <c r="AS56" i="252"/>
  <c r="AS79" i="252"/>
  <c r="AS80" i="252"/>
  <c r="AR72" i="253"/>
  <c r="C73" i="253" s="1"/>
  <c r="AS67" i="253"/>
  <c r="AS35" i="252"/>
  <c r="BG37" i="252" s="1"/>
  <c r="AS57" i="252"/>
  <c r="AS69" i="252"/>
  <c r="AS37" i="253"/>
  <c r="BG59" i="253"/>
  <c r="BD59" i="253"/>
  <c r="BG57" i="253"/>
  <c r="BD57" i="253"/>
  <c r="BE56" i="253"/>
  <c r="BB56" i="253"/>
  <c r="BT20" i="253" s="1"/>
  <c r="BE59" i="253"/>
  <c r="BB59" i="253"/>
  <c r="BE57" i="253"/>
  <c r="BB57" i="253"/>
  <c r="BT37" i="253" s="1"/>
  <c r="BG56" i="253"/>
  <c r="BD56" i="253"/>
  <c r="AS46" i="252"/>
  <c r="AR83" i="252"/>
  <c r="C84" i="252" s="1"/>
  <c r="AS78" i="252"/>
  <c r="AR50" i="253"/>
  <c r="C51" i="253" s="1"/>
  <c r="AS45" i="253"/>
  <c r="AR72" i="252"/>
  <c r="C73" i="252" s="1"/>
  <c r="AS67" i="252"/>
  <c r="AS58" i="252"/>
  <c r="AS24" i="253"/>
  <c r="AR28" i="253"/>
  <c r="C29" i="253" s="1"/>
  <c r="AS23" i="253"/>
  <c r="AS26" i="252"/>
  <c r="AS37" i="252"/>
  <c r="BE35" i="252" s="1"/>
  <c r="AS68" i="252"/>
  <c r="AS35" i="253"/>
  <c r="AS69" i="253"/>
  <c r="AS13" i="251"/>
  <c r="BE15" i="251" s="1"/>
  <c r="AS25" i="251"/>
  <c r="AS26" i="251"/>
  <c r="AS37" i="251"/>
  <c r="AS59" i="251"/>
  <c r="AO49" i="251"/>
  <c r="AR46" i="251" s="1"/>
  <c r="AS46" i="251" s="1"/>
  <c r="AS57" i="251"/>
  <c r="AN82" i="251"/>
  <c r="AR78" i="251" s="1"/>
  <c r="AP93" i="251"/>
  <c r="AR91" i="251" s="1"/>
  <c r="AS91" i="251" s="1"/>
  <c r="AQ71" i="251"/>
  <c r="AR70" i="251" s="1"/>
  <c r="AS70" i="251" s="1"/>
  <c r="AR28" i="251"/>
  <c r="C29" i="251" s="1"/>
  <c r="AS23" i="251"/>
  <c r="AS34" i="251"/>
  <c r="AR39" i="251"/>
  <c r="C40" i="251" s="1"/>
  <c r="AR61" i="251"/>
  <c r="C62" i="251" s="1"/>
  <c r="AS56" i="251"/>
  <c r="AS35" i="251"/>
  <c r="AP82" i="251"/>
  <c r="AR80" i="251" s="1"/>
  <c r="AS80" i="251" s="1"/>
  <c r="AJ23" i="66"/>
  <c r="AU23" i="66" s="1"/>
  <c r="AE25" i="66"/>
  <c r="AJ25" i="66"/>
  <c r="AD23" i="66"/>
  <c r="AD25" i="66"/>
  <c r="AD26" i="66"/>
  <c r="AF23" i="66"/>
  <c r="AE23" i="66"/>
  <c r="AJ14" i="66"/>
  <c r="AU14" i="66" s="1"/>
  <c r="AF15" i="66"/>
  <c r="AD14" i="66"/>
  <c r="AE13" i="66"/>
  <c r="AF14" i="66"/>
  <c r="AE14" i="66"/>
  <c r="AD13" i="66"/>
  <c r="AD15" i="66"/>
  <c r="AJ15" i="66"/>
  <c r="AF47" i="1"/>
  <c r="AD48" i="1"/>
  <c r="AJ48" i="1"/>
  <c r="AT92" i="66"/>
  <c r="AQ88" i="66"/>
  <c r="AP88" i="66"/>
  <c r="AT90" i="66"/>
  <c r="AO88" i="66"/>
  <c r="AN88" i="66"/>
  <c r="AT81" i="66"/>
  <c r="AQ77" i="66"/>
  <c r="AT80" i="66"/>
  <c r="AP77" i="66"/>
  <c r="AT79" i="66"/>
  <c r="AO77" i="66"/>
  <c r="AT78" i="66"/>
  <c r="AN77" i="66"/>
  <c r="AT69" i="66"/>
  <c r="AP66" i="66"/>
  <c r="AT67" i="66"/>
  <c r="AN66" i="66"/>
  <c r="AT58" i="66"/>
  <c r="AP55" i="66"/>
  <c r="AT56" i="66"/>
  <c r="AN55" i="66"/>
  <c r="AT48" i="66"/>
  <c r="AQ44" i="66"/>
  <c r="AT47" i="66"/>
  <c r="AP44" i="66"/>
  <c r="AT46" i="66"/>
  <c r="AO44" i="66"/>
  <c r="AT45" i="66"/>
  <c r="AN44" i="66"/>
  <c r="AT37" i="66"/>
  <c r="AQ33" i="66"/>
  <c r="AT36" i="66"/>
  <c r="AP33" i="66"/>
  <c r="AT35" i="66"/>
  <c r="AO33" i="66"/>
  <c r="AT34" i="66"/>
  <c r="AN33" i="66"/>
  <c r="AT26" i="66"/>
  <c r="AT25" i="66"/>
  <c r="AP22" i="66"/>
  <c r="AO22" i="66"/>
  <c r="AT23" i="66"/>
  <c r="AN22" i="66"/>
  <c r="AT15" i="66"/>
  <c r="AQ11" i="66"/>
  <c r="AP11" i="66"/>
  <c r="AT13" i="66"/>
  <c r="AO11" i="66"/>
  <c r="AN11" i="66"/>
  <c r="AE90" i="66"/>
  <c r="AD90" i="66"/>
  <c r="AC80" i="66"/>
  <c r="AE24" i="66"/>
  <c r="AT68" i="66"/>
  <c r="AO66" i="66"/>
  <c r="AT70" i="66"/>
  <c r="AQ66" i="66"/>
  <c r="AT57" i="66"/>
  <c r="AO55" i="66"/>
  <c r="AT59" i="66"/>
  <c r="AQ55" i="66"/>
  <c r="AV91" i="66"/>
  <c r="AM91" i="66"/>
  <c r="AG91" i="66" s="1"/>
  <c r="AU91" i="66"/>
  <c r="AV89" i="66"/>
  <c r="AM89" i="66"/>
  <c r="AG89" i="66" s="1"/>
  <c r="AU89" i="66"/>
  <c r="AV92" i="66"/>
  <c r="AM92" i="66"/>
  <c r="AG92" i="66" s="1"/>
  <c r="AU92" i="66"/>
  <c r="AU90" i="66"/>
  <c r="AV80" i="66"/>
  <c r="AM80" i="66"/>
  <c r="AG80" i="66" s="1"/>
  <c r="AU80" i="66"/>
  <c r="AV78" i="66"/>
  <c r="AM78" i="66"/>
  <c r="AG78" i="66" s="1"/>
  <c r="AU78" i="66"/>
  <c r="AV81" i="66"/>
  <c r="AM81" i="66"/>
  <c r="AG81" i="66" s="1"/>
  <c r="AV79" i="66"/>
  <c r="AM79" i="66"/>
  <c r="AG79" i="66" s="1"/>
  <c r="AU79" i="66"/>
  <c r="AV69" i="66"/>
  <c r="AM69" i="66"/>
  <c r="AG69" i="66" s="1"/>
  <c r="AU69" i="66"/>
  <c r="AV67" i="66"/>
  <c r="AM67" i="66"/>
  <c r="AG67" i="66" s="1"/>
  <c r="AU67" i="66"/>
  <c r="AV70" i="66"/>
  <c r="AM70" i="66"/>
  <c r="AG70" i="66" s="1"/>
  <c r="AU70" i="66"/>
  <c r="AV68" i="66"/>
  <c r="AM68" i="66"/>
  <c r="AG68" i="66" s="1"/>
  <c r="AU68" i="66"/>
  <c r="AV58" i="66"/>
  <c r="AM58" i="66"/>
  <c r="AG58" i="66" s="1"/>
  <c r="AU58" i="66"/>
  <c r="AV56" i="66"/>
  <c r="AM56" i="66"/>
  <c r="AG56" i="66" s="1"/>
  <c r="AU56" i="66"/>
  <c r="AV59" i="66"/>
  <c r="AM59" i="66"/>
  <c r="AG59" i="66" s="1"/>
  <c r="AU59" i="66"/>
  <c r="AV57" i="66"/>
  <c r="AM57" i="66"/>
  <c r="AG57" i="66" s="1"/>
  <c r="AU57" i="66"/>
  <c r="AV47" i="66"/>
  <c r="AM47" i="66"/>
  <c r="AG47" i="66" s="1"/>
  <c r="AU47" i="66"/>
  <c r="AV45" i="66"/>
  <c r="AM45" i="66"/>
  <c r="AG45" i="66" s="1"/>
  <c r="AU45" i="66"/>
  <c r="AV48" i="66"/>
  <c r="AM48" i="66"/>
  <c r="AG48" i="66" s="1"/>
  <c r="AU48" i="66"/>
  <c r="AV46" i="66"/>
  <c r="AM46" i="66"/>
  <c r="AG46" i="66" s="1"/>
  <c r="AU46" i="66"/>
  <c r="AV36" i="66"/>
  <c r="AM36" i="66"/>
  <c r="AG36" i="66" s="1"/>
  <c r="AU36" i="66"/>
  <c r="AV34" i="66"/>
  <c r="AM34" i="66"/>
  <c r="AG34" i="66" s="1"/>
  <c r="AU34" i="66"/>
  <c r="AV37" i="66"/>
  <c r="AM37" i="66"/>
  <c r="AG37" i="66" s="1"/>
  <c r="AU37" i="66"/>
  <c r="AV35" i="66"/>
  <c r="AM35" i="66"/>
  <c r="AG35" i="66" s="1"/>
  <c r="AU35" i="66"/>
  <c r="AU24" i="66"/>
  <c r="AG23" i="66"/>
  <c r="AV25" i="66"/>
  <c r="AM25" i="66"/>
  <c r="AG25" i="66" s="1"/>
  <c r="AU25" i="66"/>
  <c r="AV26" i="66"/>
  <c r="AM26" i="66"/>
  <c r="AG26" i="66" s="1"/>
  <c r="AU26" i="66"/>
  <c r="AV24" i="66"/>
  <c r="AM24" i="66"/>
  <c r="AG24" i="66" s="1"/>
  <c r="AU12" i="66"/>
  <c r="AV14" i="66"/>
  <c r="AM14" i="66"/>
  <c r="AV13" i="66"/>
  <c r="AM13" i="66"/>
  <c r="AG13" i="66" s="1"/>
  <c r="AU13" i="66"/>
  <c r="AV15" i="66"/>
  <c r="AM15" i="66"/>
  <c r="AG15" i="66" s="1"/>
  <c r="AU15" i="66"/>
  <c r="AV12" i="66"/>
  <c r="AM12" i="66"/>
  <c r="AG12" i="66" s="1"/>
  <c r="AU91" i="1"/>
  <c r="AU89" i="1"/>
  <c r="AV91" i="1"/>
  <c r="AM91" i="1"/>
  <c r="AG91" i="1" s="1"/>
  <c r="AV90" i="1"/>
  <c r="AM90" i="1"/>
  <c r="AG90" i="1" s="1"/>
  <c r="AU90" i="1"/>
  <c r="AV92" i="1"/>
  <c r="AM92" i="1"/>
  <c r="AG92" i="1" s="1"/>
  <c r="AV89" i="1"/>
  <c r="AM89" i="1"/>
  <c r="AG89" i="1" s="1"/>
  <c r="AU80" i="1"/>
  <c r="AU78" i="1"/>
  <c r="AV80" i="1"/>
  <c r="AM80" i="1"/>
  <c r="AG80" i="1" s="1"/>
  <c r="AV79" i="1"/>
  <c r="AM79" i="1"/>
  <c r="AG79" i="1" s="1"/>
  <c r="AU79" i="1"/>
  <c r="AV81" i="1"/>
  <c r="AM81" i="1"/>
  <c r="AG81" i="1" s="1"/>
  <c r="AU81" i="1"/>
  <c r="AV78" i="1"/>
  <c r="AM78" i="1"/>
  <c r="AG78" i="1" s="1"/>
  <c r="AU69" i="1"/>
  <c r="AU67" i="1"/>
  <c r="AV69" i="1"/>
  <c r="AM69" i="1"/>
  <c r="AG69" i="1" s="1"/>
  <c r="AV68" i="1"/>
  <c r="AM68" i="1"/>
  <c r="AG68" i="1" s="1"/>
  <c r="AU68" i="1"/>
  <c r="AV70" i="1"/>
  <c r="AM70" i="1"/>
  <c r="AG70" i="1" s="1"/>
  <c r="AU70" i="1"/>
  <c r="AV67" i="1"/>
  <c r="AM67" i="1"/>
  <c r="AG67" i="1" s="1"/>
  <c r="AU58" i="1"/>
  <c r="AU56" i="1"/>
  <c r="AV58" i="1"/>
  <c r="AM58" i="1"/>
  <c r="AG58" i="1" s="1"/>
  <c r="AV57" i="1"/>
  <c r="AM57" i="1"/>
  <c r="AG57" i="1" s="1"/>
  <c r="AU57" i="1"/>
  <c r="AV59" i="1"/>
  <c r="AM59" i="1"/>
  <c r="AG59" i="1" s="1"/>
  <c r="AU59" i="1"/>
  <c r="AV56" i="1"/>
  <c r="AM56" i="1"/>
  <c r="AG56" i="1" s="1"/>
  <c r="AU47" i="1"/>
  <c r="AU45" i="1"/>
  <c r="AV47" i="1"/>
  <c r="AM47" i="1"/>
  <c r="AG47" i="1" s="1"/>
  <c r="AV46" i="1"/>
  <c r="AM46" i="1"/>
  <c r="AU46" i="1"/>
  <c r="AV48" i="1"/>
  <c r="AM48" i="1"/>
  <c r="AG48" i="1" s="1"/>
  <c r="AU48" i="1"/>
  <c r="AV45" i="1"/>
  <c r="AM45" i="1"/>
  <c r="AG45" i="1" s="1"/>
  <c r="AU36" i="1"/>
  <c r="AU34" i="1"/>
  <c r="AV36" i="1"/>
  <c r="AM36" i="1"/>
  <c r="AG36" i="1" s="1"/>
  <c r="AV35" i="1"/>
  <c r="AM35" i="1"/>
  <c r="AG35" i="1" s="1"/>
  <c r="AU35" i="1"/>
  <c r="AV37" i="1"/>
  <c r="AM37" i="1"/>
  <c r="AG37" i="1" s="1"/>
  <c r="AU37" i="1"/>
  <c r="AV34" i="1"/>
  <c r="AM34" i="1"/>
  <c r="AG34" i="1" s="1"/>
  <c r="AU25" i="1"/>
  <c r="AU23" i="1"/>
  <c r="AV25" i="1"/>
  <c r="AM25" i="1"/>
  <c r="AG25" i="1" s="1"/>
  <c r="AV24" i="1"/>
  <c r="AM24" i="1"/>
  <c r="AG24" i="1" s="1"/>
  <c r="AU24" i="1"/>
  <c r="AV26" i="1"/>
  <c r="AM26" i="1"/>
  <c r="AG26" i="1" s="1"/>
  <c r="AU26" i="1"/>
  <c r="AV23" i="1"/>
  <c r="AM23" i="1"/>
  <c r="AG23" i="1" s="1"/>
  <c r="K94" i="1"/>
  <c r="K83" i="1"/>
  <c r="K72" i="1"/>
  <c r="K61" i="1"/>
  <c r="K50" i="1"/>
  <c r="K39" i="1"/>
  <c r="BG15" i="259" l="1"/>
  <c r="BB15" i="253"/>
  <c r="AG90" i="66"/>
  <c r="BE58" i="253"/>
  <c r="AG46" i="1"/>
  <c r="AS68" i="251"/>
  <c r="BD12" i="253"/>
  <c r="BD14" i="253"/>
  <c r="BB12" i="253"/>
  <c r="BT12" i="253" s="1"/>
  <c r="BB14" i="253"/>
  <c r="BE14" i="259"/>
  <c r="BG14" i="259"/>
  <c r="BE35" i="290"/>
  <c r="BB35" i="290"/>
  <c r="BT33" i="290" s="1"/>
  <c r="BG36" i="290"/>
  <c r="AG14" i="66"/>
  <c r="AN14" i="66" s="1"/>
  <c r="AV90" i="66"/>
  <c r="AS79" i="251"/>
  <c r="AS47" i="251"/>
  <c r="AS45" i="251"/>
  <c r="BD58" i="253"/>
  <c r="BB58" i="253"/>
  <c r="BG12" i="253"/>
  <c r="BG14" i="253"/>
  <c r="BE12" i="253"/>
  <c r="BE14" i="253"/>
  <c r="BB13" i="259"/>
  <c r="BT29" i="259" s="1"/>
  <c r="BB15" i="259"/>
  <c r="BD13" i="259"/>
  <c r="BD15" i="259"/>
  <c r="BE36" i="290"/>
  <c r="BB36" i="290"/>
  <c r="BD35" i="290"/>
  <c r="BD37" i="290"/>
  <c r="AS48" i="251"/>
  <c r="AS92" i="251"/>
  <c r="BG58" i="253"/>
  <c r="BD13" i="253"/>
  <c r="BD15" i="253"/>
  <c r="BB13" i="253"/>
  <c r="BT29" i="253" s="1"/>
  <c r="BB80" i="258"/>
  <c r="BE13" i="259"/>
  <c r="BE15" i="259"/>
  <c r="BG13" i="259"/>
  <c r="BE81" i="290"/>
  <c r="BE37" i="290"/>
  <c r="BB37" i="290"/>
  <c r="BG35" i="290"/>
  <c r="BG78" i="290"/>
  <c r="BE78" i="290"/>
  <c r="BD78" i="290"/>
  <c r="BB78" i="290"/>
  <c r="BT24" i="290" s="1"/>
  <c r="CA31" i="290"/>
  <c r="BG70" i="290"/>
  <c r="BD70" i="290"/>
  <c r="BE69" i="290"/>
  <c r="BB69" i="290"/>
  <c r="BE68" i="290"/>
  <c r="BB68" i="290"/>
  <c r="BT21" i="290" s="1"/>
  <c r="BG67" i="290"/>
  <c r="BD67" i="290"/>
  <c r="BB70" i="290"/>
  <c r="BG69" i="290"/>
  <c r="BD68" i="290"/>
  <c r="BE67" i="290"/>
  <c r="BE70" i="290"/>
  <c r="BD69" i="290"/>
  <c r="BG68" i="290"/>
  <c r="BB67" i="290"/>
  <c r="BT36" i="290" s="1"/>
  <c r="CA39" i="290"/>
  <c r="BE80" i="290"/>
  <c r="BB80" i="290"/>
  <c r="BD79" i="290"/>
  <c r="BD80" i="290"/>
  <c r="BB81" i="290"/>
  <c r="CA15" i="290"/>
  <c r="CA30" i="290"/>
  <c r="CA14" i="290"/>
  <c r="BE79" i="290"/>
  <c r="BD81" i="290"/>
  <c r="BB79" i="290"/>
  <c r="BT41" i="290" s="1"/>
  <c r="BG81" i="290"/>
  <c r="BG79" i="290"/>
  <c r="BG80" i="290"/>
  <c r="CA14" i="280"/>
  <c r="CA38" i="280"/>
  <c r="CA22" i="280"/>
  <c r="CA15" i="280"/>
  <c r="CA30" i="280"/>
  <c r="CA31" i="280"/>
  <c r="CA22" i="270"/>
  <c r="CA38" i="270"/>
  <c r="CA39" i="270"/>
  <c r="CA23" i="270"/>
  <c r="CA14" i="270"/>
  <c r="CA31" i="270"/>
  <c r="CA15" i="270"/>
  <c r="CA30" i="270"/>
  <c r="CA38" i="260"/>
  <c r="CA22" i="260"/>
  <c r="CA15" i="260"/>
  <c r="CA31" i="260"/>
  <c r="CA39" i="260"/>
  <c r="CA23" i="260"/>
  <c r="CA30" i="260"/>
  <c r="BE81" i="258"/>
  <c r="BG81" i="258"/>
  <c r="BB81" i="258"/>
  <c r="BD81" i="258"/>
  <c r="BE78" i="258"/>
  <c r="BG78" i="258"/>
  <c r="BB78" i="258"/>
  <c r="BT24" i="258" s="1"/>
  <c r="BD78" i="258"/>
  <c r="AR94" i="251"/>
  <c r="C95" i="251" s="1"/>
  <c r="AS90" i="251"/>
  <c r="AS69" i="251"/>
  <c r="BB12" i="251"/>
  <c r="BT12" i="251" s="1"/>
  <c r="BG12" i="251"/>
  <c r="BD12" i="251"/>
  <c r="BE12" i="251"/>
  <c r="BD48" i="257"/>
  <c r="BG45" i="257"/>
  <c r="BE45" i="257"/>
  <c r="BE67" i="256"/>
  <c r="BG68" i="256"/>
  <c r="BG67" i="256"/>
  <c r="BE68" i="256"/>
  <c r="BB67" i="256"/>
  <c r="BT36" i="256" s="1"/>
  <c r="BD68" i="256"/>
  <c r="BD67" i="256"/>
  <c r="BB68" i="256"/>
  <c r="BT21" i="256" s="1"/>
  <c r="BE37" i="252"/>
  <c r="BB37" i="252"/>
  <c r="BD34" i="252"/>
  <c r="BG36" i="252"/>
  <c r="BB34" i="252"/>
  <c r="BT16" i="252" s="1"/>
  <c r="BE36" i="252"/>
  <c r="BG34" i="252"/>
  <c r="BE34" i="252"/>
  <c r="BG26" i="259"/>
  <c r="BD26" i="259"/>
  <c r="BG25" i="259"/>
  <c r="BD25" i="259"/>
  <c r="BE24" i="259"/>
  <c r="BB24" i="259"/>
  <c r="BT13" i="259" s="1"/>
  <c r="BE23" i="259"/>
  <c r="BB23" i="259"/>
  <c r="BT28" i="259" s="1"/>
  <c r="BE26" i="259"/>
  <c r="BB26" i="259"/>
  <c r="BE25" i="259"/>
  <c r="BB25" i="259"/>
  <c r="BG24" i="259"/>
  <c r="BD24" i="259"/>
  <c r="BG23" i="259"/>
  <c r="BD23" i="259"/>
  <c r="BG79" i="258"/>
  <c r="BG80" i="258"/>
  <c r="BE79" i="258"/>
  <c r="BE80" i="258"/>
  <c r="BE15" i="258"/>
  <c r="BB15" i="258"/>
  <c r="BE14" i="258"/>
  <c r="BB14" i="258"/>
  <c r="BE13" i="258"/>
  <c r="BB13" i="258"/>
  <c r="BT29" i="258" s="1"/>
  <c r="BE12" i="258"/>
  <c r="BB12" i="258"/>
  <c r="BT12" i="258" s="1"/>
  <c r="BG15" i="258"/>
  <c r="BD15" i="258"/>
  <c r="BG14" i="258"/>
  <c r="BD14" i="258"/>
  <c r="BG13" i="258"/>
  <c r="BD13" i="258"/>
  <c r="BG12" i="258"/>
  <c r="BD12" i="258"/>
  <c r="BE81" i="259"/>
  <c r="BB81" i="259"/>
  <c r="BD81" i="259"/>
  <c r="BE80" i="259"/>
  <c r="BB80" i="259"/>
  <c r="BE79" i="259"/>
  <c r="BB79" i="259"/>
  <c r="BT41" i="259" s="1"/>
  <c r="BG81" i="259"/>
  <c r="BG80" i="259"/>
  <c r="BD80" i="259"/>
  <c r="BG79" i="259"/>
  <c r="BD79" i="259"/>
  <c r="BE78" i="259"/>
  <c r="BB78" i="259"/>
  <c r="BT24" i="259" s="1"/>
  <c r="BG78" i="259"/>
  <c r="BD78" i="259"/>
  <c r="BG48" i="258"/>
  <c r="BD48" i="258"/>
  <c r="BE47" i="258"/>
  <c r="BB47" i="258"/>
  <c r="BG46" i="258"/>
  <c r="BD46" i="258"/>
  <c r="BE45" i="258"/>
  <c r="BB45" i="258"/>
  <c r="BT32" i="258" s="1"/>
  <c r="BE48" i="258"/>
  <c r="BB48" i="258"/>
  <c r="BG47" i="258"/>
  <c r="BD47" i="258"/>
  <c r="BE46" i="258"/>
  <c r="BB46" i="258"/>
  <c r="BT17" i="258" s="1"/>
  <c r="BG45" i="258"/>
  <c r="BD45" i="258"/>
  <c r="BE48" i="259"/>
  <c r="BB48" i="259"/>
  <c r="BG47" i="259"/>
  <c r="BD47" i="259"/>
  <c r="BE46" i="259"/>
  <c r="BB46" i="259"/>
  <c r="BT17" i="259" s="1"/>
  <c r="BG45" i="259"/>
  <c r="BD45" i="259"/>
  <c r="BG48" i="259"/>
  <c r="BD48" i="259"/>
  <c r="BE47" i="259"/>
  <c r="BB47" i="259"/>
  <c r="BG46" i="259"/>
  <c r="BD46" i="259"/>
  <c r="BE45" i="259"/>
  <c r="BB45" i="259"/>
  <c r="BT32" i="259" s="1"/>
  <c r="BE70" i="258"/>
  <c r="BB70" i="258"/>
  <c r="BG70" i="258"/>
  <c r="BD70" i="258"/>
  <c r="BG69" i="258"/>
  <c r="BD69" i="258"/>
  <c r="BG68" i="258"/>
  <c r="BD68" i="258"/>
  <c r="BE67" i="258"/>
  <c r="BB67" i="258"/>
  <c r="BT36" i="258" s="1"/>
  <c r="BE69" i="258"/>
  <c r="BB69" i="258"/>
  <c r="BE68" i="258"/>
  <c r="BB68" i="258"/>
  <c r="BT21" i="258" s="1"/>
  <c r="BG67" i="258"/>
  <c r="BD67" i="258"/>
  <c r="BE37" i="258"/>
  <c r="BB37" i="258"/>
  <c r="BE36" i="258"/>
  <c r="BB36" i="258"/>
  <c r="BE35" i="258"/>
  <c r="BB35" i="258"/>
  <c r="BT33" i="258" s="1"/>
  <c r="BE34" i="258"/>
  <c r="BB34" i="258"/>
  <c r="BT16" i="258" s="1"/>
  <c r="BG37" i="258"/>
  <c r="BD37" i="258"/>
  <c r="BG36" i="258"/>
  <c r="BD36" i="258"/>
  <c r="BG35" i="258"/>
  <c r="BD35" i="258"/>
  <c r="BG34" i="258"/>
  <c r="BD34" i="258"/>
  <c r="BG70" i="259"/>
  <c r="BD70" i="259"/>
  <c r="BE69" i="259"/>
  <c r="BB69" i="259"/>
  <c r="BE68" i="259"/>
  <c r="BB68" i="259"/>
  <c r="BT21" i="259" s="1"/>
  <c r="BG67" i="259"/>
  <c r="BD67" i="259"/>
  <c r="BE70" i="259"/>
  <c r="BB70" i="259"/>
  <c r="BG69" i="259"/>
  <c r="BD69" i="259"/>
  <c r="BG68" i="259"/>
  <c r="BD68" i="259"/>
  <c r="BE67" i="259"/>
  <c r="BB67" i="259"/>
  <c r="BT36" i="259" s="1"/>
  <c r="BG37" i="259"/>
  <c r="BD37" i="259"/>
  <c r="BG36" i="259"/>
  <c r="BD36" i="259"/>
  <c r="BG35" i="259"/>
  <c r="BD35" i="259"/>
  <c r="BG34" i="259"/>
  <c r="BD34" i="259"/>
  <c r="BE37" i="259"/>
  <c r="BB37" i="259"/>
  <c r="BE36" i="259"/>
  <c r="BB36" i="259"/>
  <c r="BE35" i="259"/>
  <c r="BB35" i="259"/>
  <c r="BT33" i="259" s="1"/>
  <c r="BE34" i="259"/>
  <c r="BB34" i="259"/>
  <c r="BT16" i="259" s="1"/>
  <c r="BE59" i="258"/>
  <c r="BB59" i="258"/>
  <c r="BG58" i="258"/>
  <c r="BD58" i="258"/>
  <c r="BE57" i="258"/>
  <c r="BB57" i="258"/>
  <c r="BT37" i="258" s="1"/>
  <c r="BG56" i="258"/>
  <c r="BD56" i="258"/>
  <c r="BG59" i="258"/>
  <c r="BD59" i="258"/>
  <c r="BE58" i="258"/>
  <c r="BB58" i="258"/>
  <c r="BG57" i="258"/>
  <c r="BD57" i="258"/>
  <c r="BE56" i="258"/>
  <c r="BB56" i="258"/>
  <c r="BT20" i="258" s="1"/>
  <c r="BE26" i="258"/>
  <c r="BB26" i="258"/>
  <c r="BE25" i="258"/>
  <c r="BB25" i="258"/>
  <c r="BG26" i="258"/>
  <c r="BD26" i="258"/>
  <c r="BG25" i="258"/>
  <c r="BD25" i="258"/>
  <c r="BG24" i="258"/>
  <c r="BD24" i="258"/>
  <c r="BG23" i="258"/>
  <c r="BD23" i="258"/>
  <c r="BE24" i="258"/>
  <c r="BB24" i="258"/>
  <c r="BT13" i="258" s="1"/>
  <c r="BE23" i="258"/>
  <c r="BB23" i="258"/>
  <c r="BT28" i="258" s="1"/>
  <c r="CA30" i="259"/>
  <c r="BD79" i="258"/>
  <c r="BD80" i="258"/>
  <c r="BB79" i="258"/>
  <c r="BT41" i="258" s="1"/>
  <c r="BG59" i="259"/>
  <c r="BD59" i="259"/>
  <c r="BE58" i="259"/>
  <c r="BB58" i="259"/>
  <c r="BG57" i="259"/>
  <c r="BD57" i="259"/>
  <c r="BE56" i="259"/>
  <c r="BB56" i="259"/>
  <c r="BT20" i="259" s="1"/>
  <c r="BE59" i="259"/>
  <c r="BB59" i="259"/>
  <c r="BG58" i="259"/>
  <c r="BD58" i="259"/>
  <c r="BE57" i="259"/>
  <c r="BB57" i="259"/>
  <c r="BT37" i="259" s="1"/>
  <c r="BG56" i="259"/>
  <c r="BD56" i="259"/>
  <c r="BG92" i="258"/>
  <c r="BD92" i="258"/>
  <c r="BE91" i="258"/>
  <c r="BB91" i="258"/>
  <c r="BG90" i="258"/>
  <c r="BD90" i="258"/>
  <c r="BG89" i="258"/>
  <c r="BD89" i="258"/>
  <c r="BE92" i="258"/>
  <c r="BB92" i="258"/>
  <c r="BG91" i="258"/>
  <c r="BD91" i="258"/>
  <c r="BE90" i="258"/>
  <c r="BB90" i="258"/>
  <c r="BT25" i="258" s="1"/>
  <c r="BE89" i="258"/>
  <c r="BB89" i="258"/>
  <c r="BT40" i="258" s="1"/>
  <c r="BE92" i="259"/>
  <c r="BB92" i="259"/>
  <c r="BG91" i="259"/>
  <c r="BD91" i="259"/>
  <c r="BE90" i="259"/>
  <c r="BB90" i="259"/>
  <c r="BT25" i="259" s="1"/>
  <c r="BE89" i="259"/>
  <c r="BB89" i="259"/>
  <c r="BT40" i="259" s="1"/>
  <c r="BG92" i="259"/>
  <c r="BB91" i="259"/>
  <c r="BD90" i="259"/>
  <c r="BG89" i="259"/>
  <c r="BD92" i="259"/>
  <c r="BE91" i="259"/>
  <c r="BG90" i="259"/>
  <c r="BD89" i="259"/>
  <c r="BG70" i="257"/>
  <c r="BD70" i="257"/>
  <c r="BE70" i="257"/>
  <c r="BB70" i="257"/>
  <c r="BG69" i="257"/>
  <c r="BD69" i="257"/>
  <c r="BG68" i="257"/>
  <c r="BD68" i="257"/>
  <c r="BE67" i="257"/>
  <c r="BB67" i="257"/>
  <c r="BT36" i="257" s="1"/>
  <c r="BE69" i="257"/>
  <c r="BB69" i="257"/>
  <c r="BE68" i="257"/>
  <c r="BB68" i="257"/>
  <c r="BT21" i="257" s="1"/>
  <c r="BG67" i="257"/>
  <c r="BD67" i="257"/>
  <c r="BE70" i="254"/>
  <c r="BB70" i="254"/>
  <c r="BG69" i="254"/>
  <c r="BD69" i="254"/>
  <c r="BG68" i="254"/>
  <c r="BD68" i="254"/>
  <c r="BE67" i="254"/>
  <c r="BB67" i="254"/>
  <c r="BT36" i="254" s="1"/>
  <c r="BG70" i="254"/>
  <c r="BD70" i="254"/>
  <c r="BE69" i="254"/>
  <c r="BB69" i="254"/>
  <c r="BE68" i="254"/>
  <c r="BB68" i="254"/>
  <c r="BT21" i="254" s="1"/>
  <c r="BG67" i="254"/>
  <c r="BD67" i="254"/>
  <c r="BG15" i="255"/>
  <c r="BD15" i="255"/>
  <c r="BG14" i="255"/>
  <c r="BD14" i="255"/>
  <c r="BG13" i="255"/>
  <c r="BD13" i="255"/>
  <c r="BG12" i="255"/>
  <c r="BD12" i="255"/>
  <c r="BE15" i="255"/>
  <c r="BB15" i="255"/>
  <c r="BE14" i="255"/>
  <c r="BB14" i="255"/>
  <c r="BE13" i="255"/>
  <c r="BB13" i="255"/>
  <c r="BT29" i="255" s="1"/>
  <c r="BE12" i="255"/>
  <c r="BB12" i="255"/>
  <c r="BT12" i="255" s="1"/>
  <c r="BE92" i="257"/>
  <c r="BB92" i="257"/>
  <c r="BG91" i="257"/>
  <c r="BD91" i="257"/>
  <c r="BE90" i="257"/>
  <c r="BB90" i="257"/>
  <c r="BT25" i="257" s="1"/>
  <c r="BE89" i="257"/>
  <c r="BB89" i="257"/>
  <c r="BT40" i="257" s="1"/>
  <c r="BG92" i="257"/>
  <c r="BD92" i="257"/>
  <c r="BE91" i="257"/>
  <c r="BB91" i="257"/>
  <c r="BG90" i="257"/>
  <c r="BD90" i="257"/>
  <c r="BG89" i="257"/>
  <c r="BD89" i="257"/>
  <c r="BE15" i="256"/>
  <c r="BB15" i="256"/>
  <c r="BG15" i="256"/>
  <c r="BD15" i="256"/>
  <c r="BE14" i="256"/>
  <c r="BB14" i="256"/>
  <c r="BE13" i="256"/>
  <c r="BB13" i="256"/>
  <c r="BT29" i="256" s="1"/>
  <c r="BE12" i="256"/>
  <c r="BB12" i="256"/>
  <c r="BT12" i="256" s="1"/>
  <c r="BG14" i="256"/>
  <c r="BD14" i="256"/>
  <c r="BG13" i="256"/>
  <c r="BD13" i="256"/>
  <c r="BG12" i="256"/>
  <c r="BD12" i="256"/>
  <c r="BG26" i="255"/>
  <c r="BD26" i="255"/>
  <c r="BG25" i="255"/>
  <c r="BD25" i="255"/>
  <c r="BE24" i="255"/>
  <c r="BB24" i="255"/>
  <c r="BT13" i="255" s="1"/>
  <c r="BE23" i="255"/>
  <c r="BB23" i="255"/>
  <c r="BT28" i="255" s="1"/>
  <c r="BE26" i="255"/>
  <c r="BB26" i="255"/>
  <c r="BE25" i="255"/>
  <c r="BB25" i="255"/>
  <c r="BG24" i="255"/>
  <c r="BD24" i="255"/>
  <c r="BG23" i="255"/>
  <c r="BD23" i="255"/>
  <c r="BG69" i="256"/>
  <c r="BE70" i="256"/>
  <c r="BE69" i="256"/>
  <c r="BG70" i="256"/>
  <c r="BG37" i="255"/>
  <c r="BD37" i="255"/>
  <c r="BG36" i="255"/>
  <c r="BD36" i="255"/>
  <c r="BG35" i="255"/>
  <c r="BD35" i="255"/>
  <c r="BG34" i="255"/>
  <c r="BD34" i="255"/>
  <c r="BE37" i="255"/>
  <c r="BB37" i="255"/>
  <c r="BE36" i="255"/>
  <c r="BB36" i="255"/>
  <c r="BE35" i="255"/>
  <c r="BB35" i="255"/>
  <c r="BT33" i="255" s="1"/>
  <c r="BE34" i="255"/>
  <c r="BB34" i="255"/>
  <c r="BT16" i="255" s="1"/>
  <c r="BG92" i="254"/>
  <c r="BD92" i="254"/>
  <c r="BE91" i="254"/>
  <c r="BB91" i="254"/>
  <c r="BG90" i="254"/>
  <c r="BD90" i="254"/>
  <c r="BG89" i="254"/>
  <c r="BD89" i="254"/>
  <c r="BE92" i="254"/>
  <c r="BB92" i="254"/>
  <c r="BG91" i="254"/>
  <c r="BD91" i="254"/>
  <c r="BE90" i="254"/>
  <c r="BB90" i="254"/>
  <c r="BT25" i="254" s="1"/>
  <c r="BE89" i="254"/>
  <c r="BB89" i="254"/>
  <c r="BT40" i="254" s="1"/>
  <c r="BE59" i="254"/>
  <c r="BB59" i="254"/>
  <c r="BG58" i="254"/>
  <c r="BD58" i="254"/>
  <c r="BE57" i="254"/>
  <c r="BB57" i="254"/>
  <c r="BT37" i="254" s="1"/>
  <c r="BG56" i="254"/>
  <c r="BD56" i="254"/>
  <c r="BG59" i="254"/>
  <c r="BD59" i="254"/>
  <c r="BE58" i="254"/>
  <c r="BB58" i="254"/>
  <c r="BG57" i="254"/>
  <c r="BD57" i="254"/>
  <c r="BE56" i="254"/>
  <c r="BB56" i="254"/>
  <c r="BT20" i="254" s="1"/>
  <c r="BE46" i="257"/>
  <c r="BG47" i="257"/>
  <c r="BG46" i="257"/>
  <c r="BE47" i="257"/>
  <c r="BE48" i="257"/>
  <c r="BG48" i="257"/>
  <c r="BE26" i="256"/>
  <c r="BB26" i="256"/>
  <c r="BE25" i="256"/>
  <c r="BB25" i="256"/>
  <c r="BG24" i="256"/>
  <c r="BD24" i="256"/>
  <c r="BG23" i="256"/>
  <c r="BD23" i="256"/>
  <c r="BG26" i="256"/>
  <c r="BD26" i="256"/>
  <c r="BG25" i="256"/>
  <c r="BD25" i="256"/>
  <c r="BE24" i="256"/>
  <c r="BB24" i="256"/>
  <c r="BT13" i="256" s="1"/>
  <c r="BE23" i="256"/>
  <c r="BB23" i="256"/>
  <c r="BT28" i="256" s="1"/>
  <c r="BE81" i="257"/>
  <c r="BB81" i="257"/>
  <c r="BG80" i="257"/>
  <c r="BD80" i="257"/>
  <c r="BG79" i="257"/>
  <c r="BD79" i="257"/>
  <c r="BE78" i="257"/>
  <c r="BB78" i="257"/>
  <c r="BT24" i="257" s="1"/>
  <c r="BG81" i="257"/>
  <c r="BD81" i="257"/>
  <c r="BE80" i="257"/>
  <c r="BB80" i="257"/>
  <c r="BE79" i="257"/>
  <c r="BB79" i="257"/>
  <c r="BT41" i="257" s="1"/>
  <c r="BG78" i="257"/>
  <c r="BD78" i="257"/>
  <c r="BE37" i="254"/>
  <c r="BB37" i="254"/>
  <c r="BE36" i="254"/>
  <c r="BB36" i="254"/>
  <c r="BE35" i="254"/>
  <c r="BB35" i="254"/>
  <c r="BT33" i="254" s="1"/>
  <c r="BE34" i="254"/>
  <c r="BB34" i="254"/>
  <c r="BT16" i="254" s="1"/>
  <c r="BG37" i="254"/>
  <c r="BD37" i="254"/>
  <c r="BG36" i="254"/>
  <c r="BD36" i="254"/>
  <c r="BG35" i="254"/>
  <c r="BD35" i="254"/>
  <c r="BG34" i="254"/>
  <c r="BD34" i="254"/>
  <c r="BE15" i="257"/>
  <c r="BB15" i="257"/>
  <c r="BE14" i="257"/>
  <c r="BB14" i="257"/>
  <c r="BE13" i="257"/>
  <c r="BB13" i="257"/>
  <c r="BT29" i="257" s="1"/>
  <c r="BE12" i="257"/>
  <c r="BB12" i="257"/>
  <c r="BT12" i="257" s="1"/>
  <c r="BG15" i="257"/>
  <c r="BD15" i="257"/>
  <c r="BG14" i="257"/>
  <c r="BD14" i="257"/>
  <c r="BG13" i="257"/>
  <c r="BD13" i="257"/>
  <c r="BG12" i="257"/>
  <c r="BD12" i="257"/>
  <c r="BE37" i="256"/>
  <c r="BB37" i="256"/>
  <c r="BE36" i="256"/>
  <c r="BB36" i="256"/>
  <c r="BE35" i="256"/>
  <c r="BB35" i="256"/>
  <c r="BT33" i="256" s="1"/>
  <c r="BE34" i="256"/>
  <c r="BB34" i="256"/>
  <c r="BT16" i="256" s="1"/>
  <c r="BG37" i="256"/>
  <c r="BD37" i="256"/>
  <c r="BG36" i="256"/>
  <c r="BD36" i="256"/>
  <c r="BG35" i="256"/>
  <c r="BD35" i="256"/>
  <c r="BG34" i="256"/>
  <c r="BD34" i="256"/>
  <c r="BE26" i="257"/>
  <c r="BB26" i="257"/>
  <c r="BE25" i="257"/>
  <c r="BB25" i="257"/>
  <c r="BG26" i="257"/>
  <c r="BD26" i="257"/>
  <c r="BG25" i="257"/>
  <c r="BD25" i="257"/>
  <c r="BG24" i="257"/>
  <c r="BD24" i="257"/>
  <c r="BG23" i="257"/>
  <c r="BD23" i="257"/>
  <c r="BE24" i="257"/>
  <c r="BB24" i="257"/>
  <c r="BT13" i="257" s="1"/>
  <c r="BE23" i="257"/>
  <c r="BB23" i="257"/>
  <c r="BT28" i="257" s="1"/>
  <c r="BE59" i="256"/>
  <c r="BB59" i="256"/>
  <c r="BG58" i="256"/>
  <c r="BD58" i="256"/>
  <c r="BE57" i="256"/>
  <c r="BB57" i="256"/>
  <c r="BT37" i="256" s="1"/>
  <c r="BG56" i="256"/>
  <c r="BD56" i="256"/>
  <c r="BG59" i="256"/>
  <c r="BD59" i="256"/>
  <c r="BE58" i="256"/>
  <c r="BB58" i="256"/>
  <c r="BG57" i="256"/>
  <c r="BD57" i="256"/>
  <c r="BE56" i="256"/>
  <c r="BB56" i="256"/>
  <c r="BT20" i="256" s="1"/>
  <c r="CA39" i="255"/>
  <c r="CA23" i="255"/>
  <c r="BE81" i="255"/>
  <c r="BB81" i="255"/>
  <c r="BG80" i="255"/>
  <c r="BD80" i="255"/>
  <c r="BG79" i="255"/>
  <c r="BD79" i="255"/>
  <c r="BE78" i="255"/>
  <c r="BB78" i="255"/>
  <c r="BT24" i="255" s="1"/>
  <c r="BG81" i="255"/>
  <c r="BD81" i="255"/>
  <c r="BE80" i="255"/>
  <c r="BB80" i="255"/>
  <c r="BE79" i="255"/>
  <c r="BB79" i="255"/>
  <c r="BT41" i="255" s="1"/>
  <c r="BG78" i="255"/>
  <c r="BD78" i="255"/>
  <c r="BE15" i="254"/>
  <c r="BB15" i="254"/>
  <c r="BE14" i="254"/>
  <c r="BB14" i="254"/>
  <c r="BE13" i="254"/>
  <c r="BB13" i="254"/>
  <c r="BT29" i="254" s="1"/>
  <c r="BE12" i="254"/>
  <c r="BB12" i="254"/>
  <c r="BT12" i="254" s="1"/>
  <c r="BG15" i="254"/>
  <c r="BD15" i="254"/>
  <c r="BG14" i="254"/>
  <c r="BD14" i="254"/>
  <c r="BG13" i="254"/>
  <c r="BD13" i="254"/>
  <c r="BG12" i="254"/>
  <c r="BD12" i="254"/>
  <c r="BE81" i="256"/>
  <c r="BB81" i="256"/>
  <c r="BG80" i="256"/>
  <c r="BD80" i="256"/>
  <c r="BG79" i="256"/>
  <c r="BD79" i="256"/>
  <c r="BE78" i="256"/>
  <c r="BB78" i="256"/>
  <c r="BT24" i="256" s="1"/>
  <c r="BG81" i="256"/>
  <c r="BD81" i="256"/>
  <c r="BE80" i="256"/>
  <c r="BB80" i="256"/>
  <c r="BE79" i="256"/>
  <c r="BB79" i="256"/>
  <c r="BT41" i="256" s="1"/>
  <c r="BG78" i="256"/>
  <c r="BD78" i="256"/>
  <c r="BE59" i="257"/>
  <c r="BB59" i="257"/>
  <c r="BG58" i="257"/>
  <c r="BD58" i="257"/>
  <c r="BE57" i="257"/>
  <c r="BB57" i="257"/>
  <c r="BT37" i="257" s="1"/>
  <c r="BG56" i="257"/>
  <c r="BD56" i="257"/>
  <c r="BG59" i="257"/>
  <c r="BD59" i="257"/>
  <c r="BE58" i="257"/>
  <c r="BB58" i="257"/>
  <c r="BG57" i="257"/>
  <c r="BD57" i="257"/>
  <c r="BE56" i="257"/>
  <c r="BB56" i="257"/>
  <c r="BT20" i="257" s="1"/>
  <c r="BG81" i="254"/>
  <c r="BD81" i="254"/>
  <c r="BE80" i="254"/>
  <c r="BB80" i="254"/>
  <c r="BE79" i="254"/>
  <c r="BB79" i="254"/>
  <c r="BT41" i="254" s="1"/>
  <c r="BG78" i="254"/>
  <c r="BD78" i="254"/>
  <c r="BE81" i="254"/>
  <c r="BB81" i="254"/>
  <c r="BG80" i="254"/>
  <c r="BD80" i="254"/>
  <c r="BG79" i="254"/>
  <c r="BD79" i="254"/>
  <c r="BE78" i="254"/>
  <c r="BB78" i="254"/>
  <c r="BT24" i="254" s="1"/>
  <c r="CA38" i="256"/>
  <c r="BD69" i="256"/>
  <c r="BB70" i="256"/>
  <c r="CA22" i="256"/>
  <c r="BB69" i="256"/>
  <c r="BB46" i="257"/>
  <c r="BT17" i="257" s="1"/>
  <c r="BD47" i="257"/>
  <c r="CA31" i="257"/>
  <c r="BD46" i="257"/>
  <c r="BB47" i="257"/>
  <c r="BB48" i="257"/>
  <c r="BE37" i="257"/>
  <c r="BB37" i="257"/>
  <c r="BE36" i="257"/>
  <c r="BB36" i="257"/>
  <c r="BE35" i="257"/>
  <c r="BB35" i="257"/>
  <c r="BT33" i="257" s="1"/>
  <c r="BE34" i="257"/>
  <c r="BB34" i="257"/>
  <c r="BT16" i="257" s="1"/>
  <c r="BG37" i="257"/>
  <c r="BD37" i="257"/>
  <c r="BG36" i="257"/>
  <c r="BD36" i="257"/>
  <c r="BG35" i="257"/>
  <c r="BD35" i="257"/>
  <c r="BG34" i="257"/>
  <c r="BD34" i="257"/>
  <c r="BG48" i="254"/>
  <c r="BD48" i="254"/>
  <c r="BE47" i="254"/>
  <c r="BB47" i="254"/>
  <c r="BG46" i="254"/>
  <c r="BD46" i="254"/>
  <c r="BE45" i="254"/>
  <c r="BB45" i="254"/>
  <c r="BT32" i="254" s="1"/>
  <c r="BE48" i="254"/>
  <c r="BB48" i="254"/>
  <c r="BG47" i="254"/>
  <c r="BD47" i="254"/>
  <c r="BE46" i="254"/>
  <c r="BB46" i="254"/>
  <c r="BT17" i="254" s="1"/>
  <c r="BG45" i="254"/>
  <c r="BD45" i="254"/>
  <c r="BE92" i="256"/>
  <c r="BB92" i="256"/>
  <c r="BG91" i="256"/>
  <c r="BD91" i="256"/>
  <c r="BE90" i="256"/>
  <c r="BB90" i="256"/>
  <c r="BT25" i="256" s="1"/>
  <c r="BE89" i="256"/>
  <c r="BB89" i="256"/>
  <c r="BT40" i="256" s="1"/>
  <c r="BG92" i="256"/>
  <c r="BD92" i="256"/>
  <c r="BE91" i="256"/>
  <c r="BB91" i="256"/>
  <c r="BG90" i="256"/>
  <c r="BD90" i="256"/>
  <c r="BG89" i="256"/>
  <c r="BD89" i="256"/>
  <c r="BG48" i="256"/>
  <c r="BD48" i="256"/>
  <c r="BE47" i="256"/>
  <c r="BB47" i="256"/>
  <c r="BG46" i="256"/>
  <c r="BD46" i="256"/>
  <c r="BE45" i="256"/>
  <c r="BB45" i="256"/>
  <c r="BT32" i="256" s="1"/>
  <c r="BE48" i="256"/>
  <c r="BB48" i="256"/>
  <c r="BG47" i="256"/>
  <c r="BD47" i="256"/>
  <c r="BE46" i="256"/>
  <c r="BB46" i="256"/>
  <c r="BT17" i="256" s="1"/>
  <c r="BG45" i="256"/>
  <c r="BD45" i="256"/>
  <c r="BE48" i="255"/>
  <c r="BB48" i="255"/>
  <c r="BG47" i="255"/>
  <c r="BD47" i="255"/>
  <c r="BE46" i="255"/>
  <c r="BB46" i="255"/>
  <c r="BT17" i="255" s="1"/>
  <c r="BG45" i="255"/>
  <c r="BD45" i="255"/>
  <c r="BG48" i="255"/>
  <c r="BD48" i="255"/>
  <c r="BE47" i="255"/>
  <c r="BB47" i="255"/>
  <c r="BG46" i="255"/>
  <c r="BD46" i="255"/>
  <c r="BE45" i="255"/>
  <c r="BB45" i="255"/>
  <c r="BT32" i="255" s="1"/>
  <c r="BG70" i="255"/>
  <c r="BD70" i="255"/>
  <c r="BE69" i="255"/>
  <c r="BB69" i="255"/>
  <c r="BE68" i="255"/>
  <c r="BB68" i="255"/>
  <c r="BT21" i="255" s="1"/>
  <c r="BG67" i="255"/>
  <c r="BD67" i="255"/>
  <c r="BE70" i="255"/>
  <c r="BB70" i="255"/>
  <c r="BG69" i="255"/>
  <c r="BD69" i="255"/>
  <c r="BG68" i="255"/>
  <c r="BD68" i="255"/>
  <c r="BE67" i="255"/>
  <c r="BB67" i="255"/>
  <c r="BT36" i="255" s="1"/>
  <c r="BE26" i="254"/>
  <c r="BB26" i="254"/>
  <c r="BE25" i="254"/>
  <c r="BB25" i="254"/>
  <c r="BG24" i="254"/>
  <c r="BD24" i="254"/>
  <c r="BG23" i="254"/>
  <c r="BD23" i="254"/>
  <c r="BG26" i="254"/>
  <c r="BD26" i="254"/>
  <c r="BG25" i="254"/>
  <c r="BD25" i="254"/>
  <c r="BE24" i="254"/>
  <c r="BB24" i="254"/>
  <c r="BT13" i="254" s="1"/>
  <c r="BE23" i="254"/>
  <c r="BB23" i="254"/>
  <c r="BT28" i="254" s="1"/>
  <c r="BG59" i="255"/>
  <c r="BD59" i="255"/>
  <c r="BE58" i="255"/>
  <c r="BB58" i="255"/>
  <c r="BG57" i="255"/>
  <c r="BD57" i="255"/>
  <c r="BE56" i="255"/>
  <c r="BB56" i="255"/>
  <c r="BT20" i="255" s="1"/>
  <c r="BE59" i="255"/>
  <c r="BB59" i="255"/>
  <c r="BG58" i="255"/>
  <c r="BD58" i="255"/>
  <c r="BE57" i="255"/>
  <c r="BB57" i="255"/>
  <c r="BT37" i="255" s="1"/>
  <c r="BG56" i="255"/>
  <c r="BD56" i="255"/>
  <c r="BE26" i="253"/>
  <c r="BB26" i="253"/>
  <c r="BE25" i="253"/>
  <c r="BB25" i="253"/>
  <c r="BG26" i="253"/>
  <c r="BD26" i="253"/>
  <c r="BG25" i="253"/>
  <c r="BD25" i="253"/>
  <c r="BG24" i="253"/>
  <c r="BD24" i="253"/>
  <c r="BG23" i="253"/>
  <c r="BD23" i="253"/>
  <c r="BE24" i="253"/>
  <c r="BB24" i="253"/>
  <c r="BT13" i="253" s="1"/>
  <c r="BE23" i="253"/>
  <c r="BB23" i="253"/>
  <c r="BT28" i="253" s="1"/>
  <c r="BG70" i="252"/>
  <c r="BD70" i="252"/>
  <c r="BE69" i="252"/>
  <c r="BB69" i="252"/>
  <c r="BE68" i="252"/>
  <c r="BB68" i="252"/>
  <c r="BT21" i="252" s="1"/>
  <c r="BG67" i="252"/>
  <c r="BD67" i="252"/>
  <c r="BE70" i="252"/>
  <c r="BB70" i="252"/>
  <c r="BG69" i="252"/>
  <c r="BD69" i="252"/>
  <c r="BG68" i="252"/>
  <c r="BD68" i="252"/>
  <c r="BE67" i="252"/>
  <c r="BB67" i="252"/>
  <c r="BT36" i="252" s="1"/>
  <c r="BE48" i="253"/>
  <c r="BB48" i="253"/>
  <c r="BG48" i="253"/>
  <c r="BD48" i="253"/>
  <c r="BE47" i="253"/>
  <c r="BB47" i="253"/>
  <c r="BG46" i="253"/>
  <c r="BD46" i="253"/>
  <c r="BE45" i="253"/>
  <c r="BB45" i="253"/>
  <c r="BT32" i="253" s="1"/>
  <c r="BG47" i="253"/>
  <c r="BD47" i="253"/>
  <c r="BE46" i="253"/>
  <c r="BB46" i="253"/>
  <c r="BT17" i="253" s="1"/>
  <c r="BG45" i="253"/>
  <c r="BD45" i="253"/>
  <c r="BE81" i="252"/>
  <c r="BB81" i="252"/>
  <c r="BG80" i="252"/>
  <c r="BD80" i="252"/>
  <c r="BG79" i="252"/>
  <c r="BD79" i="252"/>
  <c r="BE78" i="252"/>
  <c r="BB78" i="252"/>
  <c r="BT24" i="252" s="1"/>
  <c r="BG81" i="252"/>
  <c r="BD81" i="252"/>
  <c r="BE80" i="252"/>
  <c r="BB80" i="252"/>
  <c r="BE79" i="252"/>
  <c r="BB79" i="252"/>
  <c r="BT41" i="252" s="1"/>
  <c r="BG78" i="252"/>
  <c r="BD78" i="252"/>
  <c r="BG35" i="252"/>
  <c r="BE37" i="253"/>
  <c r="BB37" i="253"/>
  <c r="BE36" i="253"/>
  <c r="BB36" i="253"/>
  <c r="BE35" i="253"/>
  <c r="BB35" i="253"/>
  <c r="BT33" i="253" s="1"/>
  <c r="BE34" i="253"/>
  <c r="BB34" i="253"/>
  <c r="BT16" i="253" s="1"/>
  <c r="BG37" i="253"/>
  <c r="BD37" i="253"/>
  <c r="BG36" i="253"/>
  <c r="BD36" i="253"/>
  <c r="BG35" i="253"/>
  <c r="BD35" i="253"/>
  <c r="BG34" i="253"/>
  <c r="BD34" i="253"/>
  <c r="CA30" i="253"/>
  <c r="BD35" i="252"/>
  <c r="BD36" i="252"/>
  <c r="BD37" i="252"/>
  <c r="CA15" i="252"/>
  <c r="BB35" i="252"/>
  <c r="BT33" i="252" s="1"/>
  <c r="BB36" i="252"/>
  <c r="BG70" i="253"/>
  <c r="BD70" i="253"/>
  <c r="BE70" i="253"/>
  <c r="BB70" i="253"/>
  <c r="BE69" i="253"/>
  <c r="BB69" i="253"/>
  <c r="BE68" i="253"/>
  <c r="BB68" i="253"/>
  <c r="BT21" i="253" s="1"/>
  <c r="BG67" i="253"/>
  <c r="BD67" i="253"/>
  <c r="BG69" i="253"/>
  <c r="BD69" i="253"/>
  <c r="BG68" i="253"/>
  <c r="BD68" i="253"/>
  <c r="BE67" i="253"/>
  <c r="BB67" i="253"/>
  <c r="BT36" i="253" s="1"/>
  <c r="BE59" i="252"/>
  <c r="BB59" i="252"/>
  <c r="BG58" i="252"/>
  <c r="BD58" i="252"/>
  <c r="BE57" i="252"/>
  <c r="BB57" i="252"/>
  <c r="BT37" i="252" s="1"/>
  <c r="BG56" i="252"/>
  <c r="BD56" i="252"/>
  <c r="BG59" i="252"/>
  <c r="BD59" i="252"/>
  <c r="BE58" i="252"/>
  <c r="BB58" i="252"/>
  <c r="BG57" i="252"/>
  <c r="BD57" i="252"/>
  <c r="BE56" i="252"/>
  <c r="BB56" i="252"/>
  <c r="BT20" i="252" s="1"/>
  <c r="BE92" i="252"/>
  <c r="BB92" i="252"/>
  <c r="BG91" i="252"/>
  <c r="BD91" i="252"/>
  <c r="BE90" i="252"/>
  <c r="BB90" i="252"/>
  <c r="BT25" i="252" s="1"/>
  <c r="BE89" i="252"/>
  <c r="BB89" i="252"/>
  <c r="BT40" i="252" s="1"/>
  <c r="BG92" i="252"/>
  <c r="BD92" i="252"/>
  <c r="BE91" i="252"/>
  <c r="BB91" i="252"/>
  <c r="BG90" i="252"/>
  <c r="BD90" i="252"/>
  <c r="BG89" i="252"/>
  <c r="BD89" i="252"/>
  <c r="BG48" i="252"/>
  <c r="BD48" i="252"/>
  <c r="BE47" i="252"/>
  <c r="BB47" i="252"/>
  <c r="BG46" i="252"/>
  <c r="BD46" i="252"/>
  <c r="BE45" i="252"/>
  <c r="BB45" i="252"/>
  <c r="BT32" i="252" s="1"/>
  <c r="BE48" i="252"/>
  <c r="BB48" i="252"/>
  <c r="BG47" i="252"/>
  <c r="BD47" i="252"/>
  <c r="BE46" i="252"/>
  <c r="BB46" i="252"/>
  <c r="BT17" i="252" s="1"/>
  <c r="BG45" i="252"/>
  <c r="BD45" i="252"/>
  <c r="BE15" i="252"/>
  <c r="BB15" i="252"/>
  <c r="BE14" i="252"/>
  <c r="BB14" i="252"/>
  <c r="BE13" i="252"/>
  <c r="BB13" i="252"/>
  <c r="BT29" i="252" s="1"/>
  <c r="BE12" i="252"/>
  <c r="BB12" i="252"/>
  <c r="BT12" i="252" s="1"/>
  <c r="BG15" i="252"/>
  <c r="BD15" i="252"/>
  <c r="BG14" i="252"/>
  <c r="BD14" i="252"/>
  <c r="BG13" i="252"/>
  <c r="BD13" i="252"/>
  <c r="BG12" i="252"/>
  <c r="BD12" i="252"/>
  <c r="CA39" i="253"/>
  <c r="CA23" i="253"/>
  <c r="BE26" i="252"/>
  <c r="BB26" i="252"/>
  <c r="BE25" i="252"/>
  <c r="BB25" i="252"/>
  <c r="BG24" i="252"/>
  <c r="BD24" i="252"/>
  <c r="BG23" i="252"/>
  <c r="BD23" i="252"/>
  <c r="BG26" i="252"/>
  <c r="BD26" i="252"/>
  <c r="BG25" i="252"/>
  <c r="BD25" i="252"/>
  <c r="BE24" i="252"/>
  <c r="BB24" i="252"/>
  <c r="BT13" i="252" s="1"/>
  <c r="BE23" i="252"/>
  <c r="BB23" i="252"/>
  <c r="BT28" i="252" s="1"/>
  <c r="BE59" i="251"/>
  <c r="BB59" i="251"/>
  <c r="BG58" i="251"/>
  <c r="BD58" i="251"/>
  <c r="BE57" i="251"/>
  <c r="BB57" i="251"/>
  <c r="BT37" i="251" s="1"/>
  <c r="BG56" i="251"/>
  <c r="BD56" i="251"/>
  <c r="BG59" i="251"/>
  <c r="BE58" i="251"/>
  <c r="BD57" i="251"/>
  <c r="BE56" i="251"/>
  <c r="BD59" i="251"/>
  <c r="BB58" i="251"/>
  <c r="BG57" i="251"/>
  <c r="BB56" i="251"/>
  <c r="BT20" i="251" s="1"/>
  <c r="BB26" i="251"/>
  <c r="BB25" i="251"/>
  <c r="BD24" i="251"/>
  <c r="BG23" i="251"/>
  <c r="BD23" i="251"/>
  <c r="BG26" i="251"/>
  <c r="BD26" i="251"/>
  <c r="BG25" i="251"/>
  <c r="BD25" i="251"/>
  <c r="BE24" i="251"/>
  <c r="BB24" i="251"/>
  <c r="BT13" i="251" s="1"/>
  <c r="BE23" i="251"/>
  <c r="BB23" i="251"/>
  <c r="BT28" i="251" s="1"/>
  <c r="BE26" i="251"/>
  <c r="BE25" i="251"/>
  <c r="BG24" i="251"/>
  <c r="BB47" i="251"/>
  <c r="BB45" i="251"/>
  <c r="BT32" i="251" s="1"/>
  <c r="BG45" i="251"/>
  <c r="BD45" i="251"/>
  <c r="AS67" i="251"/>
  <c r="BB14" i="251"/>
  <c r="BD13" i="251"/>
  <c r="BD14" i="251"/>
  <c r="BD15" i="251"/>
  <c r="BE14" i="251"/>
  <c r="BE37" i="251"/>
  <c r="BB37" i="251"/>
  <c r="BE36" i="251"/>
  <c r="BB36" i="251"/>
  <c r="BE35" i="251"/>
  <c r="BB35" i="251"/>
  <c r="BT33" i="251" s="1"/>
  <c r="BE34" i="251"/>
  <c r="BB34" i="251"/>
  <c r="BT16" i="251" s="1"/>
  <c r="BD37" i="251"/>
  <c r="BD36" i="251"/>
  <c r="BD35" i="251"/>
  <c r="BG34" i="251"/>
  <c r="BG37" i="251"/>
  <c r="BG36" i="251"/>
  <c r="BG35" i="251"/>
  <c r="BD34" i="251"/>
  <c r="AS89" i="251"/>
  <c r="AR50" i="251"/>
  <c r="C51" i="251" s="1"/>
  <c r="AS81" i="251"/>
  <c r="AR83" i="251"/>
  <c r="C84" i="251" s="1"/>
  <c r="AS78" i="251"/>
  <c r="AR72" i="251"/>
  <c r="C73" i="251" s="1"/>
  <c r="BB13" i="251"/>
  <c r="BT29" i="251" s="1"/>
  <c r="BB15" i="251"/>
  <c r="BG13" i="251"/>
  <c r="BG14" i="251"/>
  <c r="BG15" i="251"/>
  <c r="BE13" i="251"/>
  <c r="AH90" i="66"/>
  <c r="AO89" i="66"/>
  <c r="AO92" i="66"/>
  <c r="AO91" i="66"/>
  <c r="AH92" i="66"/>
  <c r="AQ91" i="66"/>
  <c r="AQ90" i="66"/>
  <c r="AQ89" i="66"/>
  <c r="AN92" i="66"/>
  <c r="AN91" i="66"/>
  <c r="AN90" i="66"/>
  <c r="AH89" i="66"/>
  <c r="AG94" i="66"/>
  <c r="AP92" i="66"/>
  <c r="AH91" i="66"/>
  <c r="AP90" i="66"/>
  <c r="AP89" i="66"/>
  <c r="AH79" i="66"/>
  <c r="AO78" i="66"/>
  <c r="AO81" i="66"/>
  <c r="AO80" i="66"/>
  <c r="AH81" i="66"/>
  <c r="AQ80" i="66"/>
  <c r="AQ79" i="66"/>
  <c r="AQ78" i="66"/>
  <c r="AN81" i="66"/>
  <c r="AN80" i="66"/>
  <c r="AN79" i="66"/>
  <c r="AH78" i="66"/>
  <c r="AG83" i="66"/>
  <c r="AP81" i="66"/>
  <c r="AH80" i="66"/>
  <c r="AP79" i="66"/>
  <c r="AP78" i="66"/>
  <c r="AH68" i="66"/>
  <c r="AO67" i="66"/>
  <c r="AO70" i="66"/>
  <c r="AO69" i="66"/>
  <c r="AH70" i="66"/>
  <c r="AQ69" i="66"/>
  <c r="AQ68" i="66"/>
  <c r="AQ67" i="66"/>
  <c r="AN70" i="66"/>
  <c r="AN69" i="66"/>
  <c r="AN68" i="66"/>
  <c r="AH67" i="66"/>
  <c r="AG72" i="66"/>
  <c r="AP70" i="66"/>
  <c r="AH69" i="66"/>
  <c r="AP68" i="66"/>
  <c r="AP67" i="66"/>
  <c r="AH57" i="66"/>
  <c r="AO56" i="66"/>
  <c r="AO59" i="66"/>
  <c r="AO58" i="66"/>
  <c r="AH59" i="66"/>
  <c r="AQ58" i="66"/>
  <c r="AQ57" i="66"/>
  <c r="AQ56" i="66"/>
  <c r="AN59" i="66"/>
  <c r="AN58" i="66"/>
  <c r="AN57" i="66"/>
  <c r="AH56" i="66"/>
  <c r="AG61" i="66"/>
  <c r="AP59" i="66"/>
  <c r="AH58" i="66"/>
  <c r="AP57" i="66"/>
  <c r="AP56" i="66"/>
  <c r="AH46" i="66"/>
  <c r="AO45" i="66"/>
  <c r="AO48" i="66"/>
  <c r="AO47" i="66"/>
  <c r="AH48" i="66"/>
  <c r="AQ47" i="66"/>
  <c r="AQ46" i="66"/>
  <c r="AQ45" i="66"/>
  <c r="AN48" i="66"/>
  <c r="AN47" i="66"/>
  <c r="AN46" i="66"/>
  <c r="AH45" i="66"/>
  <c r="AG50" i="66"/>
  <c r="AP48" i="66"/>
  <c r="AH47" i="66"/>
  <c r="AP46" i="66"/>
  <c r="AP45" i="66"/>
  <c r="AH35" i="66"/>
  <c r="AO34" i="66"/>
  <c r="AO37" i="66"/>
  <c r="AO36" i="66"/>
  <c r="AH37" i="66"/>
  <c r="AQ36" i="66"/>
  <c r="AQ35" i="66"/>
  <c r="AQ34" i="66"/>
  <c r="AN37" i="66"/>
  <c r="AN36" i="66"/>
  <c r="AN35" i="66"/>
  <c r="AH34" i="66"/>
  <c r="AG39" i="66"/>
  <c r="AP37" i="66"/>
  <c r="AH36" i="66"/>
  <c r="AP35" i="66"/>
  <c r="AP34" i="66"/>
  <c r="AH24" i="66"/>
  <c r="AO23" i="66"/>
  <c r="AO26" i="66"/>
  <c r="AO25" i="66"/>
  <c r="AH26" i="66"/>
  <c r="AQ25" i="66"/>
  <c r="AQ24" i="66"/>
  <c r="AQ23" i="66"/>
  <c r="AP26" i="66"/>
  <c r="AH25" i="66"/>
  <c r="AP24" i="66"/>
  <c r="AP23" i="66"/>
  <c r="AN26" i="66"/>
  <c r="AN25" i="66"/>
  <c r="AN24" i="66"/>
  <c r="AH23" i="66"/>
  <c r="AG28" i="66"/>
  <c r="AN15" i="66"/>
  <c r="AN13" i="66"/>
  <c r="AG17" i="66"/>
  <c r="AP12" i="66"/>
  <c r="AQ13" i="66"/>
  <c r="AQ12" i="66"/>
  <c r="AH13" i="66"/>
  <c r="AO15" i="66"/>
  <c r="AO12" i="66"/>
  <c r="AN92" i="1"/>
  <c r="AN90" i="1"/>
  <c r="AG94" i="1"/>
  <c r="AN91" i="1"/>
  <c r="AH89" i="1"/>
  <c r="AP92" i="1"/>
  <c r="AP89" i="1"/>
  <c r="AH91" i="1"/>
  <c r="AP90" i="1"/>
  <c r="AH92" i="1"/>
  <c r="AQ90" i="1"/>
  <c r="AQ91" i="1"/>
  <c r="AQ89" i="1"/>
  <c r="AO91" i="1"/>
  <c r="AH90" i="1"/>
  <c r="AO92" i="1"/>
  <c r="AO89" i="1"/>
  <c r="AN81" i="1"/>
  <c r="AN79" i="1"/>
  <c r="AG83" i="1"/>
  <c r="AN80" i="1"/>
  <c r="AH78" i="1"/>
  <c r="AP81" i="1"/>
  <c r="AP78" i="1"/>
  <c r="AH80" i="1"/>
  <c r="AP79" i="1"/>
  <c r="AH81" i="1"/>
  <c r="AQ79" i="1"/>
  <c r="AQ80" i="1"/>
  <c r="AQ78" i="1"/>
  <c r="AO80" i="1"/>
  <c r="AH79" i="1"/>
  <c r="AO81" i="1"/>
  <c r="AO78" i="1"/>
  <c r="AH70" i="1"/>
  <c r="AQ68" i="1"/>
  <c r="AQ69" i="1"/>
  <c r="AQ67" i="1"/>
  <c r="AO69" i="1"/>
  <c r="AH68" i="1"/>
  <c r="AO70" i="1"/>
  <c r="AO67" i="1"/>
  <c r="AN70" i="1"/>
  <c r="AN68" i="1"/>
  <c r="AG72" i="1"/>
  <c r="AN69" i="1"/>
  <c r="AH67" i="1"/>
  <c r="AP70" i="1"/>
  <c r="AP67" i="1"/>
  <c r="AH69" i="1"/>
  <c r="AP68" i="1"/>
  <c r="AN59" i="1"/>
  <c r="AN57" i="1"/>
  <c r="AG61" i="1"/>
  <c r="AN58" i="1"/>
  <c r="AH56" i="1"/>
  <c r="AP59" i="1"/>
  <c r="AP56" i="1"/>
  <c r="AH58" i="1"/>
  <c r="AP57" i="1"/>
  <c r="AH59" i="1"/>
  <c r="AQ57" i="1"/>
  <c r="AQ58" i="1"/>
  <c r="AQ56" i="1"/>
  <c r="AO58" i="1"/>
  <c r="AH57" i="1"/>
  <c r="AO59" i="1"/>
  <c r="AO56" i="1"/>
  <c r="AN48" i="1"/>
  <c r="AN46" i="1"/>
  <c r="AG50" i="1"/>
  <c r="AN47" i="1"/>
  <c r="AH45" i="1"/>
  <c r="AP48" i="1"/>
  <c r="AP45" i="1"/>
  <c r="AH47" i="1"/>
  <c r="AP46" i="1"/>
  <c r="AH48" i="1"/>
  <c r="AQ46" i="1"/>
  <c r="AQ47" i="1"/>
  <c r="AQ45" i="1"/>
  <c r="AO47" i="1"/>
  <c r="AH46" i="1"/>
  <c r="AO48" i="1"/>
  <c r="AO45" i="1"/>
  <c r="AN37" i="1"/>
  <c r="AN35" i="1"/>
  <c r="AG39" i="1"/>
  <c r="AN36" i="1"/>
  <c r="AH34" i="1"/>
  <c r="AP37" i="1"/>
  <c r="AP34" i="1"/>
  <c r="AH36" i="1"/>
  <c r="AP35" i="1"/>
  <c r="AH37" i="1"/>
  <c r="AQ35" i="1"/>
  <c r="AQ36" i="1"/>
  <c r="AQ34" i="1"/>
  <c r="AO36" i="1"/>
  <c r="AH35" i="1"/>
  <c r="AO37" i="1"/>
  <c r="AO34" i="1"/>
  <c r="AN26" i="1"/>
  <c r="AN24" i="1"/>
  <c r="AG28" i="1"/>
  <c r="AN25" i="1"/>
  <c r="AH23" i="1"/>
  <c r="AP26" i="1"/>
  <c r="AP23" i="1"/>
  <c r="AH25" i="1"/>
  <c r="AP24" i="1"/>
  <c r="AH26" i="1"/>
  <c r="AQ24" i="1"/>
  <c r="AQ25" i="1"/>
  <c r="AQ23" i="1"/>
  <c r="AO25" i="1"/>
  <c r="AH24" i="1"/>
  <c r="AO26" i="1"/>
  <c r="AO23" i="1"/>
  <c r="BJ12" i="66"/>
  <c r="BK12" i="66"/>
  <c r="BL12" i="66"/>
  <c r="BM12" i="66"/>
  <c r="BN12" i="66"/>
  <c r="BO12" i="66"/>
  <c r="BJ13" i="66"/>
  <c r="BK13" i="66"/>
  <c r="BL13" i="66"/>
  <c r="BM13" i="66"/>
  <c r="BN13" i="66"/>
  <c r="BO13" i="66"/>
  <c r="BJ14" i="66"/>
  <c r="BK14" i="66"/>
  <c r="BL14" i="66"/>
  <c r="BM14" i="66"/>
  <c r="BN14" i="66"/>
  <c r="BO14" i="66"/>
  <c r="BJ15" i="66"/>
  <c r="BK15" i="66"/>
  <c r="BL15" i="66"/>
  <c r="BM15" i="66"/>
  <c r="BN15" i="66"/>
  <c r="BO15" i="66"/>
  <c r="BJ16" i="66"/>
  <c r="BK16" i="66"/>
  <c r="BL16" i="66"/>
  <c r="BM16" i="66"/>
  <c r="BN16" i="66"/>
  <c r="BO16" i="66"/>
  <c r="BJ17" i="66"/>
  <c r="BK17" i="66"/>
  <c r="BL17" i="66"/>
  <c r="BM17" i="66"/>
  <c r="BN17" i="66"/>
  <c r="BO17" i="66"/>
  <c r="BJ23" i="66"/>
  <c r="BK23" i="66"/>
  <c r="BL23" i="66"/>
  <c r="BM23" i="66"/>
  <c r="BN23" i="66"/>
  <c r="BO23" i="66"/>
  <c r="BJ24" i="66"/>
  <c r="BK24" i="66"/>
  <c r="BL24" i="66"/>
  <c r="BM24" i="66"/>
  <c r="BN24" i="66"/>
  <c r="BO24" i="66"/>
  <c r="BJ25" i="66"/>
  <c r="BK25" i="66"/>
  <c r="BL25" i="66"/>
  <c r="BM25" i="66"/>
  <c r="BN25" i="66"/>
  <c r="BO25" i="66"/>
  <c r="BJ26" i="66"/>
  <c r="BK26" i="66"/>
  <c r="BL26" i="66"/>
  <c r="BM26" i="66"/>
  <c r="BN26" i="66"/>
  <c r="BO26" i="66"/>
  <c r="BJ27" i="66"/>
  <c r="BK27" i="66"/>
  <c r="BL27" i="66"/>
  <c r="BM27" i="66"/>
  <c r="BN27" i="66"/>
  <c r="BO27" i="66"/>
  <c r="BJ28" i="66"/>
  <c r="BK28" i="66"/>
  <c r="BL28" i="66"/>
  <c r="BM28" i="66"/>
  <c r="BN28" i="66"/>
  <c r="BO28" i="66"/>
  <c r="BJ34" i="66"/>
  <c r="BK34" i="66"/>
  <c r="BL34" i="66"/>
  <c r="BM34" i="66"/>
  <c r="BN34" i="66"/>
  <c r="BO34" i="66"/>
  <c r="BJ35" i="66"/>
  <c r="BK35" i="66"/>
  <c r="BL35" i="66"/>
  <c r="BM35" i="66"/>
  <c r="BN35" i="66"/>
  <c r="BO35" i="66"/>
  <c r="BJ36" i="66"/>
  <c r="BK36" i="66"/>
  <c r="BL36" i="66"/>
  <c r="BM36" i="66"/>
  <c r="BN36" i="66"/>
  <c r="BO36" i="66"/>
  <c r="BJ37" i="66"/>
  <c r="BK37" i="66"/>
  <c r="BL37" i="66"/>
  <c r="BM37" i="66"/>
  <c r="BN37" i="66"/>
  <c r="BO37" i="66"/>
  <c r="BJ38" i="66"/>
  <c r="BK38" i="66"/>
  <c r="BL38" i="66"/>
  <c r="BM38" i="66"/>
  <c r="BN38" i="66"/>
  <c r="BO38" i="66"/>
  <c r="BJ39" i="66"/>
  <c r="BK39" i="66"/>
  <c r="BL39" i="66"/>
  <c r="BM39" i="66"/>
  <c r="BN39" i="66"/>
  <c r="BO39" i="66"/>
  <c r="BJ45" i="66"/>
  <c r="BK45" i="66"/>
  <c r="BL45" i="66"/>
  <c r="BM45" i="66"/>
  <c r="BN45" i="66"/>
  <c r="BO45" i="66"/>
  <c r="BJ46" i="66"/>
  <c r="BK46" i="66"/>
  <c r="BL46" i="66"/>
  <c r="BM46" i="66"/>
  <c r="BN46" i="66"/>
  <c r="BO46" i="66"/>
  <c r="BJ47" i="66"/>
  <c r="BK47" i="66"/>
  <c r="BL47" i="66"/>
  <c r="BM47" i="66"/>
  <c r="BN47" i="66"/>
  <c r="BO47" i="66"/>
  <c r="BJ48" i="66"/>
  <c r="BK48" i="66"/>
  <c r="BL48" i="66"/>
  <c r="BM48" i="66"/>
  <c r="BN48" i="66"/>
  <c r="BO48" i="66"/>
  <c r="BJ49" i="66"/>
  <c r="BK49" i="66"/>
  <c r="BL49" i="66"/>
  <c r="BM49" i="66"/>
  <c r="BN49" i="66"/>
  <c r="BO49" i="66"/>
  <c r="BJ50" i="66"/>
  <c r="BK50" i="66"/>
  <c r="BL50" i="66"/>
  <c r="BM50" i="66"/>
  <c r="BN50" i="66"/>
  <c r="BO50" i="66"/>
  <c r="BJ56" i="66"/>
  <c r="BK56" i="66"/>
  <c r="BL56" i="66"/>
  <c r="BM56" i="66"/>
  <c r="BN56" i="66"/>
  <c r="BO56" i="66"/>
  <c r="BJ57" i="66"/>
  <c r="BK57" i="66"/>
  <c r="BL57" i="66"/>
  <c r="BM57" i="66"/>
  <c r="BN57" i="66"/>
  <c r="BO57" i="66"/>
  <c r="BJ58" i="66"/>
  <c r="BK58" i="66"/>
  <c r="BL58" i="66"/>
  <c r="BM58" i="66"/>
  <c r="BN58" i="66"/>
  <c r="BO58" i="66"/>
  <c r="BJ59" i="66"/>
  <c r="BK59" i="66"/>
  <c r="BL59" i="66"/>
  <c r="BM59" i="66"/>
  <c r="BN59" i="66"/>
  <c r="BO59" i="66"/>
  <c r="BJ60" i="66"/>
  <c r="BK60" i="66"/>
  <c r="BL60" i="66"/>
  <c r="BM60" i="66"/>
  <c r="BN60" i="66"/>
  <c r="BO60" i="66"/>
  <c r="BJ61" i="66"/>
  <c r="BK61" i="66"/>
  <c r="BL61" i="66"/>
  <c r="BM61" i="66"/>
  <c r="BN61" i="66"/>
  <c r="BO61" i="66"/>
  <c r="BJ67" i="66"/>
  <c r="BK67" i="66"/>
  <c r="BL67" i="66"/>
  <c r="BM67" i="66"/>
  <c r="BN67" i="66"/>
  <c r="BO67" i="66"/>
  <c r="BJ68" i="66"/>
  <c r="BK68" i="66"/>
  <c r="BL68" i="66"/>
  <c r="BM68" i="66"/>
  <c r="BN68" i="66"/>
  <c r="BO68" i="66"/>
  <c r="BJ69" i="66"/>
  <c r="BK69" i="66"/>
  <c r="BL69" i="66"/>
  <c r="BM69" i="66"/>
  <c r="BN69" i="66"/>
  <c r="BO69" i="66"/>
  <c r="BJ70" i="66"/>
  <c r="BK70" i="66"/>
  <c r="BL70" i="66"/>
  <c r="BM70" i="66"/>
  <c r="BN70" i="66"/>
  <c r="BO70" i="66"/>
  <c r="BJ71" i="66"/>
  <c r="BK71" i="66"/>
  <c r="BL71" i="66"/>
  <c r="BM71" i="66"/>
  <c r="BN71" i="66"/>
  <c r="BO71" i="66"/>
  <c r="BJ72" i="66"/>
  <c r="BK72" i="66"/>
  <c r="BL72" i="66"/>
  <c r="BM72" i="66"/>
  <c r="BN72" i="66"/>
  <c r="BO72" i="66"/>
  <c r="BJ78" i="66"/>
  <c r="BK78" i="66"/>
  <c r="BL78" i="66"/>
  <c r="BM78" i="66"/>
  <c r="BN78" i="66"/>
  <c r="BO78" i="66"/>
  <c r="BJ79" i="66"/>
  <c r="BK79" i="66"/>
  <c r="BL79" i="66"/>
  <c r="BM79" i="66"/>
  <c r="BN79" i="66"/>
  <c r="BO79" i="66"/>
  <c r="BJ80" i="66"/>
  <c r="BK80" i="66"/>
  <c r="BL80" i="66"/>
  <c r="BM80" i="66"/>
  <c r="BN80" i="66"/>
  <c r="BO80" i="66"/>
  <c r="BJ81" i="66"/>
  <c r="BK81" i="66"/>
  <c r="BL81" i="66"/>
  <c r="BM81" i="66"/>
  <c r="BN81" i="66"/>
  <c r="BO81" i="66"/>
  <c r="BJ82" i="66"/>
  <c r="BK82" i="66"/>
  <c r="BL82" i="66"/>
  <c r="BM82" i="66"/>
  <c r="BN82" i="66"/>
  <c r="BO82" i="66"/>
  <c r="BJ83" i="66"/>
  <c r="BK83" i="66"/>
  <c r="BL83" i="66"/>
  <c r="BM83" i="66"/>
  <c r="BN83" i="66"/>
  <c r="BO83" i="66"/>
  <c r="BJ89" i="66"/>
  <c r="BK89" i="66"/>
  <c r="BL89" i="66"/>
  <c r="BM89" i="66"/>
  <c r="BN89" i="66"/>
  <c r="BO89" i="66"/>
  <c r="BJ90" i="66"/>
  <c r="BK90" i="66"/>
  <c r="BL90" i="66"/>
  <c r="BM90" i="66"/>
  <c r="BN90" i="66"/>
  <c r="BO90" i="66"/>
  <c r="BJ91" i="66"/>
  <c r="BK91" i="66"/>
  <c r="BL91" i="66"/>
  <c r="BM91" i="66"/>
  <c r="BN91" i="66"/>
  <c r="BO91" i="66"/>
  <c r="BJ92" i="66"/>
  <c r="BK92" i="66"/>
  <c r="BL92" i="66"/>
  <c r="BM92" i="66"/>
  <c r="BN92" i="66"/>
  <c r="BO92" i="66"/>
  <c r="BJ93" i="66"/>
  <c r="BK93" i="66"/>
  <c r="BL93" i="66"/>
  <c r="BM93" i="66"/>
  <c r="BN93" i="66"/>
  <c r="BO93" i="66"/>
  <c r="BJ94" i="66"/>
  <c r="BK94" i="66"/>
  <c r="BL94" i="66"/>
  <c r="BM94" i="66"/>
  <c r="BN94" i="66"/>
  <c r="BO94" i="66"/>
  <c r="M12" i="1"/>
  <c r="M14" i="1"/>
  <c r="M16" i="1"/>
  <c r="N12" i="1"/>
  <c r="N15" i="1"/>
  <c r="N17" i="1"/>
  <c r="O13" i="1"/>
  <c r="O14" i="1"/>
  <c r="O17" i="1"/>
  <c r="P13" i="1"/>
  <c r="P15" i="1"/>
  <c r="P16" i="1"/>
  <c r="Q12" i="1"/>
  <c r="Q14" i="1"/>
  <c r="Q16" i="1"/>
  <c r="U12" i="1"/>
  <c r="U14" i="1"/>
  <c r="U16" i="1"/>
  <c r="R12" i="1"/>
  <c r="R15" i="1"/>
  <c r="R17" i="1"/>
  <c r="V12" i="1"/>
  <c r="V15" i="1"/>
  <c r="V17" i="1"/>
  <c r="S13" i="1"/>
  <c r="S14" i="1"/>
  <c r="S17" i="1"/>
  <c r="W13" i="1"/>
  <c r="W14" i="1"/>
  <c r="W17" i="1"/>
  <c r="T13" i="1"/>
  <c r="T15" i="1"/>
  <c r="T16" i="1"/>
  <c r="X13" i="1"/>
  <c r="X15" i="1"/>
  <c r="X16" i="1"/>
  <c r="AI14" i="1"/>
  <c r="AT14" i="1" s="1"/>
  <c r="AI13" i="1"/>
  <c r="AT13" i="1" s="1"/>
  <c r="E34" i="30"/>
  <c r="E56" i="30"/>
  <c r="E50" i="30"/>
  <c r="E43" i="30"/>
  <c r="E31" i="30"/>
  <c r="E39" i="30"/>
  <c r="E20" i="30"/>
  <c r="E30" i="30"/>
  <c r="E55" i="30"/>
  <c r="E54" i="30"/>
  <c r="E53" i="30"/>
  <c r="E10" i="30"/>
  <c r="E48" i="30"/>
  <c r="E40" i="30"/>
  <c r="E52" i="30"/>
  <c r="E12" i="30"/>
  <c r="E23" i="30"/>
  <c r="E51" i="30"/>
  <c r="E49" i="30"/>
  <c r="E14" i="30"/>
  <c r="E47" i="30"/>
  <c r="E46" i="30"/>
  <c r="E37" i="30"/>
  <c r="E45" i="30"/>
  <c r="E32" i="30"/>
  <c r="E25" i="30"/>
  <c r="E44" i="30"/>
  <c r="E24" i="30"/>
  <c r="E35" i="30"/>
  <c r="E42" i="30"/>
  <c r="E11" i="30"/>
  <c r="E41" i="30"/>
  <c r="E17" i="30"/>
  <c r="E38" i="30"/>
  <c r="E22" i="30"/>
  <c r="E9" i="30"/>
  <c r="E36" i="30"/>
  <c r="E21" i="30"/>
  <c r="E33" i="30"/>
  <c r="E15" i="30"/>
  <c r="E13" i="30"/>
  <c r="E16" i="30"/>
  <c r="E26" i="30"/>
  <c r="E29" i="30"/>
  <c r="E28" i="30"/>
  <c r="E27" i="30"/>
  <c r="E7" i="30"/>
  <c r="E19" i="30"/>
  <c r="E8" i="30"/>
  <c r="E18" i="30"/>
  <c r="AI15" i="1"/>
  <c r="AT15" i="1" s="1"/>
  <c r="AI12" i="1"/>
  <c r="AT12" i="1" s="1"/>
  <c r="H25" i="66"/>
  <c r="CM66" i="66"/>
  <c r="CM65" i="66"/>
  <c r="CM60" i="66"/>
  <c r="CM59" i="66"/>
  <c r="CH71" i="66"/>
  <c r="CH70" i="66"/>
  <c r="CH55" i="66"/>
  <c r="CH54" i="66"/>
  <c r="CC75" i="66"/>
  <c r="CC74" i="66"/>
  <c r="CC67" i="66"/>
  <c r="CC66" i="66"/>
  <c r="CC59" i="66"/>
  <c r="CC58" i="66"/>
  <c r="CC51" i="66"/>
  <c r="CC50" i="66"/>
  <c r="BV77" i="66"/>
  <c r="BV76" i="66"/>
  <c r="BV73" i="66"/>
  <c r="BV72" i="66"/>
  <c r="BV69" i="66"/>
  <c r="BV68" i="66"/>
  <c r="BV65" i="66"/>
  <c r="BV64" i="66"/>
  <c r="BV61" i="66"/>
  <c r="BV60" i="66"/>
  <c r="BV57" i="66"/>
  <c r="BV56" i="66"/>
  <c r="BV53" i="66"/>
  <c r="BV52" i="66"/>
  <c r="BV49" i="66"/>
  <c r="BV48" i="66"/>
  <c r="C14" i="66"/>
  <c r="H14" i="66"/>
  <c r="C15" i="66"/>
  <c r="H15" i="66"/>
  <c r="C16" i="66"/>
  <c r="H16" i="66"/>
  <c r="C17" i="66"/>
  <c r="H17" i="66"/>
  <c r="C25" i="66"/>
  <c r="C26" i="66"/>
  <c r="H26" i="66"/>
  <c r="C27" i="66"/>
  <c r="H27" i="66"/>
  <c r="C28" i="66"/>
  <c r="H28" i="66"/>
  <c r="C36" i="66"/>
  <c r="H36" i="66"/>
  <c r="C37" i="66"/>
  <c r="H37" i="66"/>
  <c r="C38" i="66"/>
  <c r="H38" i="66"/>
  <c r="C39" i="66"/>
  <c r="H39" i="66"/>
  <c r="C47" i="66"/>
  <c r="H47" i="66"/>
  <c r="C48" i="66"/>
  <c r="H48" i="66"/>
  <c r="C49" i="66"/>
  <c r="H49" i="66"/>
  <c r="C50" i="66"/>
  <c r="H50" i="66"/>
  <c r="C58" i="66"/>
  <c r="H58" i="66"/>
  <c r="C59" i="66"/>
  <c r="H59" i="66"/>
  <c r="C60" i="66"/>
  <c r="H60" i="66"/>
  <c r="C61" i="66"/>
  <c r="H61" i="66"/>
  <c r="C69" i="66"/>
  <c r="H69" i="66"/>
  <c r="C70" i="66"/>
  <c r="H70" i="66"/>
  <c r="C71" i="66"/>
  <c r="H71" i="66"/>
  <c r="C72" i="66"/>
  <c r="H72" i="66"/>
  <c r="C80" i="66"/>
  <c r="H80" i="66"/>
  <c r="C81" i="66"/>
  <c r="H81" i="66"/>
  <c r="C82" i="66"/>
  <c r="H82" i="66"/>
  <c r="C83" i="66"/>
  <c r="H83" i="66"/>
  <c r="C91" i="66"/>
  <c r="H91" i="66"/>
  <c r="C92" i="66"/>
  <c r="H92" i="66"/>
  <c r="C93" i="66"/>
  <c r="H93" i="66"/>
  <c r="C94" i="66"/>
  <c r="H94" i="66"/>
  <c r="L94" i="1"/>
  <c r="L93" i="1"/>
  <c r="L92" i="1"/>
  <c r="L91" i="1"/>
  <c r="L90" i="1"/>
  <c r="L89" i="1"/>
  <c r="H94" i="1"/>
  <c r="C94" i="1"/>
  <c r="H93" i="1"/>
  <c r="C93" i="1"/>
  <c r="H92" i="1"/>
  <c r="C92" i="1"/>
  <c r="H91" i="1"/>
  <c r="C91" i="1"/>
  <c r="L83" i="1"/>
  <c r="H83" i="1"/>
  <c r="C83" i="1"/>
  <c r="L82" i="1"/>
  <c r="H82" i="1"/>
  <c r="C82" i="1"/>
  <c r="L81" i="1"/>
  <c r="H81" i="1"/>
  <c r="C81" i="1"/>
  <c r="L80" i="1"/>
  <c r="H80" i="1"/>
  <c r="C80" i="1"/>
  <c r="L79" i="1"/>
  <c r="L78" i="1"/>
  <c r="L72" i="1"/>
  <c r="H72" i="1"/>
  <c r="C72" i="1"/>
  <c r="L71" i="1"/>
  <c r="H71" i="1"/>
  <c r="C71" i="1"/>
  <c r="L70" i="1"/>
  <c r="H70" i="1"/>
  <c r="C70" i="1"/>
  <c r="L69" i="1"/>
  <c r="H69" i="1"/>
  <c r="C69" i="1"/>
  <c r="L68" i="1"/>
  <c r="L67" i="1"/>
  <c r="L61" i="1"/>
  <c r="H61" i="1"/>
  <c r="C61" i="1"/>
  <c r="L60" i="1"/>
  <c r="H60" i="1"/>
  <c r="C60" i="1"/>
  <c r="L59" i="1"/>
  <c r="H59" i="1"/>
  <c r="C59" i="1"/>
  <c r="L58" i="1"/>
  <c r="H58" i="1"/>
  <c r="C58" i="1"/>
  <c r="L57" i="1"/>
  <c r="L56" i="1"/>
  <c r="C14" i="1"/>
  <c r="H14" i="1"/>
  <c r="C15" i="1"/>
  <c r="H15" i="1"/>
  <c r="C16" i="1"/>
  <c r="H16" i="1"/>
  <c r="C17" i="1"/>
  <c r="H17" i="1"/>
  <c r="C25" i="1"/>
  <c r="H25" i="1"/>
  <c r="C26" i="1"/>
  <c r="H26" i="1"/>
  <c r="C27" i="1"/>
  <c r="H27" i="1"/>
  <c r="C28" i="1"/>
  <c r="H28" i="1"/>
  <c r="C36" i="1"/>
  <c r="H36" i="1"/>
  <c r="C37" i="1"/>
  <c r="H37" i="1"/>
  <c r="C38" i="1"/>
  <c r="H38" i="1"/>
  <c r="C39" i="1"/>
  <c r="H39" i="1"/>
  <c r="C47" i="1"/>
  <c r="H47" i="1"/>
  <c r="C48" i="1"/>
  <c r="H48" i="1"/>
  <c r="C49" i="1"/>
  <c r="H49" i="1"/>
  <c r="C50" i="1"/>
  <c r="H50" i="1"/>
  <c r="L12" i="1"/>
  <c r="L13" i="1"/>
  <c r="L14" i="1"/>
  <c r="L15" i="1"/>
  <c r="L16" i="1"/>
  <c r="L17" i="1"/>
  <c r="L23" i="1"/>
  <c r="L24" i="1"/>
  <c r="L25" i="1"/>
  <c r="L26" i="1"/>
  <c r="L27" i="1"/>
  <c r="L28" i="1"/>
  <c r="L34" i="1"/>
  <c r="L35" i="1"/>
  <c r="L36" i="1"/>
  <c r="L37" i="1"/>
  <c r="L38" i="1"/>
  <c r="L39" i="1"/>
  <c r="L45" i="1"/>
  <c r="L46" i="1"/>
  <c r="L47" i="1"/>
  <c r="L48" i="1"/>
  <c r="L49" i="1"/>
  <c r="L50" i="1"/>
  <c r="AQ11" i="1"/>
  <c r="AP11" i="1"/>
  <c r="AO11" i="1"/>
  <c r="AN11" i="1"/>
  <c r="BG48" i="251" l="1"/>
  <c r="AO14" i="66"/>
  <c r="AH15" i="66"/>
  <c r="AP15" i="66"/>
  <c r="AP49" i="66"/>
  <c r="AR47" i="66" s="1"/>
  <c r="AN71" i="66"/>
  <c r="AR67" i="66" s="1"/>
  <c r="AP93" i="66"/>
  <c r="AR91" i="66" s="1"/>
  <c r="BE46" i="251"/>
  <c r="BB46" i="251"/>
  <c r="BT17" i="251" s="1"/>
  <c r="BE45" i="251"/>
  <c r="BE47" i="251"/>
  <c r="AP13" i="66"/>
  <c r="AH12" i="66"/>
  <c r="BD47" i="251"/>
  <c r="BG47" i="251"/>
  <c r="BD46" i="251"/>
  <c r="BD48" i="251"/>
  <c r="AQ14" i="66"/>
  <c r="AH14" i="66"/>
  <c r="AN49" i="66"/>
  <c r="AR45" i="66" s="1"/>
  <c r="AP71" i="66"/>
  <c r="AR69" i="66" s="1"/>
  <c r="AN93" i="66"/>
  <c r="AR89" i="66" s="1"/>
  <c r="BB48" i="251"/>
  <c r="BE48" i="251"/>
  <c r="BG46" i="251"/>
  <c r="AO93" i="1"/>
  <c r="AR90" i="1" s="1"/>
  <c r="AQ93" i="1"/>
  <c r="AR92" i="1" s="1"/>
  <c r="CF34" i="290"/>
  <c r="CF18" i="290"/>
  <c r="CA38" i="290"/>
  <c r="CA22" i="290"/>
  <c r="CF34" i="280"/>
  <c r="CF18" i="280"/>
  <c r="CF19" i="280"/>
  <c r="CF35" i="280"/>
  <c r="CK24" i="280" s="1"/>
  <c r="CF34" i="270"/>
  <c r="CF18" i="270"/>
  <c r="CF35" i="270"/>
  <c r="CK24" i="270" s="1"/>
  <c r="CF19" i="270"/>
  <c r="CF18" i="260"/>
  <c r="CF34" i="260"/>
  <c r="CF19" i="260"/>
  <c r="CF35" i="260"/>
  <c r="CK24" i="260" s="1"/>
  <c r="BP89" i="66"/>
  <c r="CA39" i="259"/>
  <c r="CA23" i="259"/>
  <c r="CA39" i="258"/>
  <c r="CA23" i="258"/>
  <c r="CF34" i="259"/>
  <c r="CA14" i="258"/>
  <c r="CA15" i="259"/>
  <c r="CA38" i="259"/>
  <c r="CA22" i="259"/>
  <c r="CA15" i="258"/>
  <c r="CA22" i="258"/>
  <c r="CA38" i="258"/>
  <c r="CA31" i="259"/>
  <c r="CA31" i="258"/>
  <c r="CA30" i="258"/>
  <c r="CA14" i="259"/>
  <c r="CF35" i="256"/>
  <c r="CK24" i="256" s="1"/>
  <c r="CA30" i="254"/>
  <c r="CA14" i="257"/>
  <c r="CA15" i="256"/>
  <c r="CA30" i="257"/>
  <c r="CA15" i="254"/>
  <c r="CA14" i="256"/>
  <c r="CA39" i="254"/>
  <c r="CA23" i="254"/>
  <c r="CA15" i="255"/>
  <c r="CA14" i="255"/>
  <c r="CA30" i="256"/>
  <c r="CA39" i="257"/>
  <c r="CA23" i="257"/>
  <c r="CA30" i="255"/>
  <c r="CA22" i="254"/>
  <c r="CA38" i="254"/>
  <c r="CA22" i="257"/>
  <c r="CA38" i="257"/>
  <c r="CA14" i="254"/>
  <c r="CA38" i="255"/>
  <c r="CA22" i="255"/>
  <c r="CA31" i="255"/>
  <c r="CA31" i="256"/>
  <c r="CA39" i="256"/>
  <c r="CA23" i="256"/>
  <c r="CF19" i="256" s="1"/>
  <c r="CA31" i="254"/>
  <c r="CA15" i="257"/>
  <c r="CA14" i="252"/>
  <c r="CA30" i="252"/>
  <c r="CA31" i="252"/>
  <c r="CA39" i="252"/>
  <c r="CA23" i="252"/>
  <c r="CA38" i="253"/>
  <c r="CA22" i="253"/>
  <c r="CA31" i="253"/>
  <c r="CA38" i="252"/>
  <c r="CA22" i="252"/>
  <c r="CA14" i="253"/>
  <c r="CF18" i="252"/>
  <c r="CF34" i="253"/>
  <c r="CA15" i="253"/>
  <c r="CA15" i="251"/>
  <c r="CA31" i="251"/>
  <c r="CA30" i="251"/>
  <c r="BE81" i="251"/>
  <c r="BB81" i="251"/>
  <c r="BG80" i="251"/>
  <c r="BD80" i="251"/>
  <c r="BG79" i="251"/>
  <c r="BD79" i="251"/>
  <c r="BE78" i="251"/>
  <c r="BB78" i="251"/>
  <c r="BT24" i="251" s="1"/>
  <c r="BD81" i="251"/>
  <c r="BE80" i="251"/>
  <c r="BE79" i="251"/>
  <c r="BD78" i="251"/>
  <c r="BG81" i="251"/>
  <c r="BB80" i="251"/>
  <c r="BB79" i="251"/>
  <c r="BT41" i="251" s="1"/>
  <c r="BG78" i="251"/>
  <c r="BG92" i="251"/>
  <c r="BD92" i="251"/>
  <c r="BE91" i="251"/>
  <c r="BB91" i="251"/>
  <c r="BG90" i="251"/>
  <c r="BD90" i="251"/>
  <c r="BG89" i="251"/>
  <c r="BD89" i="251"/>
  <c r="BB92" i="251"/>
  <c r="BD91" i="251"/>
  <c r="BE90" i="251"/>
  <c r="BB89" i="251"/>
  <c r="BT40" i="251" s="1"/>
  <c r="BB90" i="251"/>
  <c r="BT25" i="251" s="1"/>
  <c r="BG91" i="251"/>
  <c r="BE89" i="251"/>
  <c r="BE92" i="251"/>
  <c r="BG70" i="251"/>
  <c r="BD70" i="251"/>
  <c r="BE69" i="251"/>
  <c r="BB69" i="251"/>
  <c r="BE68" i="251"/>
  <c r="BB68" i="251"/>
  <c r="BT21" i="251" s="1"/>
  <c r="BE70" i="251"/>
  <c r="BD69" i="251"/>
  <c r="BG68" i="251"/>
  <c r="BE67" i="251"/>
  <c r="BB67" i="251"/>
  <c r="BT36" i="251" s="1"/>
  <c r="BB70" i="251"/>
  <c r="BD68" i="251"/>
  <c r="BG67" i="251"/>
  <c r="BG69" i="251"/>
  <c r="BD67" i="251"/>
  <c r="CA14" i="251"/>
  <c r="AN27" i="66"/>
  <c r="AR23" i="66" s="1"/>
  <c r="AO16" i="66"/>
  <c r="AR13" i="66" s="1"/>
  <c r="AQ16" i="66"/>
  <c r="AR15" i="66" s="1"/>
  <c r="AP38" i="66"/>
  <c r="AR36" i="66" s="1"/>
  <c r="AN38" i="66"/>
  <c r="AR34" i="66" s="1"/>
  <c r="AP60" i="66"/>
  <c r="AR58" i="66" s="1"/>
  <c r="AN60" i="66"/>
  <c r="AR56" i="66" s="1"/>
  <c r="AP82" i="66"/>
  <c r="AR80" i="66" s="1"/>
  <c r="AN82" i="66"/>
  <c r="AR78" i="66" s="1"/>
  <c r="BP37" i="66"/>
  <c r="BP83" i="66"/>
  <c r="BP82" i="66"/>
  <c r="AQ93" i="66"/>
  <c r="AR92" i="66" s="1"/>
  <c r="AO93" i="66"/>
  <c r="AR90" i="66" s="1"/>
  <c r="AS89" i="66" s="1"/>
  <c r="AS91" i="66"/>
  <c r="AQ82" i="66"/>
  <c r="AR81" i="66" s="1"/>
  <c r="AO82" i="66"/>
  <c r="AR79" i="66" s="1"/>
  <c r="AQ71" i="66"/>
  <c r="AR70" i="66" s="1"/>
  <c r="AO71" i="66"/>
  <c r="AR68" i="66" s="1"/>
  <c r="AQ60" i="66"/>
  <c r="AR59" i="66" s="1"/>
  <c r="AO60" i="66"/>
  <c r="AR57" i="66" s="1"/>
  <c r="AS58" i="66"/>
  <c r="AQ49" i="66"/>
  <c r="AR48" i="66" s="1"/>
  <c r="AO49" i="66"/>
  <c r="AR46" i="66" s="1"/>
  <c r="AQ38" i="66"/>
  <c r="AR37" i="66" s="1"/>
  <c r="AO38" i="66"/>
  <c r="AR35" i="66" s="1"/>
  <c r="AP27" i="66"/>
  <c r="AR25" i="66" s="1"/>
  <c r="AQ27" i="66"/>
  <c r="AR26" i="66" s="1"/>
  <c r="AO27" i="66"/>
  <c r="AR24" i="66" s="1"/>
  <c r="AN16" i="66"/>
  <c r="AR12" i="66" s="1"/>
  <c r="AP16" i="66"/>
  <c r="AR14" i="66" s="1"/>
  <c r="BP93" i="66"/>
  <c r="BP81" i="66"/>
  <c r="BP60" i="66"/>
  <c r="BP35" i="66"/>
  <c r="BP48" i="66"/>
  <c r="BP78" i="66"/>
  <c r="BP14" i="66"/>
  <c r="BP91" i="66"/>
  <c r="BP56" i="66"/>
  <c r="BP49" i="66"/>
  <c r="BP16" i="66"/>
  <c r="AO38" i="1"/>
  <c r="AR35" i="1" s="1"/>
  <c r="AQ38" i="1"/>
  <c r="AR37" i="1" s="1"/>
  <c r="AO60" i="1"/>
  <c r="AR57" i="1" s="1"/>
  <c r="AQ60" i="1"/>
  <c r="AR59" i="1" s="1"/>
  <c r="AO82" i="1"/>
  <c r="AR79" i="1" s="1"/>
  <c r="AQ82" i="1"/>
  <c r="AR81" i="1" s="1"/>
  <c r="BP69" i="66"/>
  <c r="BP45" i="66"/>
  <c r="BP80" i="66"/>
  <c r="BP67" i="66"/>
  <c r="BP50" i="66"/>
  <c r="BP39" i="66"/>
  <c r="BP15" i="66"/>
  <c r="BP71" i="66"/>
  <c r="BP70" i="66"/>
  <c r="BP58" i="66"/>
  <c r="BP47" i="66"/>
  <c r="BP27" i="66"/>
  <c r="BP17" i="66"/>
  <c r="BP12" i="66"/>
  <c r="AO27" i="1"/>
  <c r="AR24" i="1" s="1"/>
  <c r="AQ27" i="1"/>
  <c r="AR26" i="1" s="1"/>
  <c r="AO49" i="1"/>
  <c r="AR46" i="1" s="1"/>
  <c r="AQ49" i="1"/>
  <c r="AR48" i="1" s="1"/>
  <c r="BP72" i="66"/>
  <c r="BP59" i="66"/>
  <c r="BP13" i="66"/>
  <c r="AN93" i="1"/>
  <c r="AR89" i="1" s="1"/>
  <c r="AP93" i="1"/>
  <c r="AR91" i="1" s="1"/>
  <c r="AN82" i="1"/>
  <c r="AR78" i="1" s="1"/>
  <c r="AP82" i="1"/>
  <c r="AR80" i="1" s="1"/>
  <c r="AN71" i="1"/>
  <c r="AR67" i="1" s="1"/>
  <c r="AO71" i="1"/>
  <c r="AR68" i="1" s="1"/>
  <c r="AQ71" i="1"/>
  <c r="AR70" i="1" s="1"/>
  <c r="AP71" i="1"/>
  <c r="AR69" i="1" s="1"/>
  <c r="AN60" i="1"/>
  <c r="AR56" i="1" s="1"/>
  <c r="AP60" i="1"/>
  <c r="AR58" i="1" s="1"/>
  <c r="AN49" i="1"/>
  <c r="AR45" i="1" s="1"/>
  <c r="AP49" i="1"/>
  <c r="AR47" i="1" s="1"/>
  <c r="AN38" i="1"/>
  <c r="AR34" i="1" s="1"/>
  <c r="AP38" i="1"/>
  <c r="AR36" i="1" s="1"/>
  <c r="AN27" i="1"/>
  <c r="AR23" i="1" s="1"/>
  <c r="AP27" i="1"/>
  <c r="AR25" i="1" s="1"/>
  <c r="V18" i="1"/>
  <c r="AB13" i="1" s="1"/>
  <c r="AL13" i="1" s="1"/>
  <c r="AW13" i="1" s="1"/>
  <c r="BP23" i="66"/>
  <c r="BP94" i="66"/>
  <c r="BP92" i="66"/>
  <c r="BP90" i="66"/>
  <c r="BP79" i="66"/>
  <c r="BP68" i="66"/>
  <c r="BP61" i="66"/>
  <c r="BP57" i="66"/>
  <c r="BP46" i="66"/>
  <c r="BP38" i="66"/>
  <c r="BP36" i="66"/>
  <c r="BP34" i="66"/>
  <c r="BP25" i="66"/>
  <c r="BP28" i="66"/>
  <c r="BP24" i="66"/>
  <c r="BP26" i="66"/>
  <c r="P18" i="1"/>
  <c r="Z15" i="1" s="1"/>
  <c r="AJ15" i="1" s="1"/>
  <c r="N18" i="1"/>
  <c r="Z13" i="1" s="1"/>
  <c r="AJ13" i="1" s="1"/>
  <c r="X18" i="1"/>
  <c r="AB15" i="1" s="1"/>
  <c r="AL15" i="1" s="1"/>
  <c r="Q18" i="1"/>
  <c r="AA12" i="1" s="1"/>
  <c r="AK12" i="1" s="1"/>
  <c r="S18" i="1"/>
  <c r="AA14" i="1" s="1"/>
  <c r="AK14" i="1" s="1"/>
  <c r="W18" i="1"/>
  <c r="AB14" i="1" s="1"/>
  <c r="AL14" i="1" s="1"/>
  <c r="AW14" i="1" s="1"/>
  <c r="U18" i="1"/>
  <c r="AB12" i="1" s="1"/>
  <c r="AL12" i="1" s="1"/>
  <c r="AW12" i="1" s="1"/>
  <c r="T18" i="1"/>
  <c r="AA15" i="1" s="1"/>
  <c r="AK15" i="1" s="1"/>
  <c r="AV15" i="1" s="1"/>
  <c r="R18" i="1"/>
  <c r="AA13" i="1" s="1"/>
  <c r="AK13" i="1" s="1"/>
  <c r="M18" i="1"/>
  <c r="Z12" i="1" s="1"/>
  <c r="AJ12" i="1" s="1"/>
  <c r="O18" i="1"/>
  <c r="Z14" i="1" s="1"/>
  <c r="AJ14" i="1" s="1"/>
  <c r="AS56" i="66" l="1"/>
  <c r="AS59" i="66"/>
  <c r="AS78" i="66"/>
  <c r="AS92" i="66"/>
  <c r="AS69" i="66"/>
  <c r="AS67" i="66"/>
  <c r="AR39" i="66"/>
  <c r="CF19" i="290"/>
  <c r="CF35" i="290"/>
  <c r="CK24" i="290" s="1"/>
  <c r="CK23" i="290"/>
  <c r="CK30" i="280"/>
  <c r="CQ29" i="280" s="1"/>
  <c r="CQ23" i="280"/>
  <c r="CK23" i="280"/>
  <c r="CK23" i="270"/>
  <c r="CQ23" i="270"/>
  <c r="CK30" i="270"/>
  <c r="CQ29" i="270" s="1"/>
  <c r="CK30" i="260"/>
  <c r="CQ29" i="260" s="1"/>
  <c r="CQ23" i="260"/>
  <c r="CK23" i="260"/>
  <c r="BP40" i="66"/>
  <c r="CF34" i="258"/>
  <c r="CF35" i="258"/>
  <c r="CK24" i="258" s="1"/>
  <c r="CF18" i="258"/>
  <c r="CF35" i="259"/>
  <c r="CK24" i="259" s="1"/>
  <c r="CF19" i="258"/>
  <c r="CF19" i="259"/>
  <c r="CF18" i="259"/>
  <c r="CF18" i="257"/>
  <c r="CF19" i="255"/>
  <c r="CF19" i="257"/>
  <c r="CF35" i="254"/>
  <c r="CK24" i="254" s="1"/>
  <c r="CF18" i="254"/>
  <c r="CF18" i="256"/>
  <c r="CF35" i="255"/>
  <c r="CK24" i="255" s="1"/>
  <c r="CF35" i="257"/>
  <c r="CK24" i="257" s="1"/>
  <c r="CF19" i="254"/>
  <c r="CF34" i="255"/>
  <c r="CF34" i="256"/>
  <c r="CK30" i="256" s="1"/>
  <c r="CQ29" i="256" s="1"/>
  <c r="CF18" i="255"/>
  <c r="CF34" i="257"/>
  <c r="CF34" i="254"/>
  <c r="CQ23" i="256"/>
  <c r="CF19" i="253"/>
  <c r="CF34" i="252"/>
  <c r="CF18" i="253"/>
  <c r="CF19" i="252"/>
  <c r="CK23" i="252" s="1"/>
  <c r="CF35" i="252"/>
  <c r="CK24" i="252" s="1"/>
  <c r="CF35" i="253"/>
  <c r="CK24" i="253" s="1"/>
  <c r="CA22" i="251"/>
  <c r="CA39" i="251"/>
  <c r="CF34" i="251"/>
  <c r="CF18" i="251"/>
  <c r="CA38" i="251"/>
  <c r="CA23" i="251"/>
  <c r="AS24" i="66"/>
  <c r="BP84" i="66"/>
  <c r="BP62" i="66"/>
  <c r="AR50" i="66"/>
  <c r="BP51" i="66"/>
  <c r="AS36" i="66"/>
  <c r="AS14" i="66"/>
  <c r="AS36" i="1"/>
  <c r="AD12" i="1"/>
  <c r="AS34" i="66"/>
  <c r="AS46" i="66"/>
  <c r="AR72" i="66"/>
  <c r="AS79" i="66"/>
  <c r="AC13" i="1"/>
  <c r="AS25" i="1"/>
  <c r="AE12" i="1"/>
  <c r="AD13" i="1"/>
  <c r="AE14" i="1"/>
  <c r="AC14" i="1"/>
  <c r="AD14" i="1"/>
  <c r="AF15" i="1"/>
  <c r="AF12" i="1"/>
  <c r="AF14" i="1"/>
  <c r="AD15" i="1"/>
  <c r="AC15" i="1"/>
  <c r="BP18" i="66"/>
  <c r="AF13" i="1"/>
  <c r="AE13" i="1"/>
  <c r="AE15" i="1"/>
  <c r="AC12" i="1"/>
  <c r="BP95" i="66"/>
  <c r="AR94" i="66"/>
  <c r="AS90" i="66"/>
  <c r="AR83" i="66"/>
  <c r="AS80" i="66"/>
  <c r="AS81" i="66"/>
  <c r="BP73" i="66"/>
  <c r="AS68" i="66"/>
  <c r="AR61" i="66"/>
  <c r="AS57" i="66"/>
  <c r="AS45" i="66"/>
  <c r="AS47" i="66"/>
  <c r="AS48" i="66"/>
  <c r="AS37" i="66"/>
  <c r="AS23" i="66"/>
  <c r="AS69" i="1"/>
  <c r="AS35" i="66"/>
  <c r="AS70" i="66"/>
  <c r="AS91" i="1"/>
  <c r="AS80" i="1"/>
  <c r="AS58" i="1"/>
  <c r="AS47" i="1"/>
  <c r="AR28" i="66"/>
  <c r="AS26" i="66"/>
  <c r="AS25" i="66"/>
  <c r="AS13" i="66"/>
  <c r="AS15" i="66"/>
  <c r="AR17" i="66"/>
  <c r="AS12" i="66"/>
  <c r="BP29" i="66"/>
  <c r="AS90" i="1"/>
  <c r="AS92" i="1"/>
  <c r="AR94" i="1"/>
  <c r="C95" i="1" s="1"/>
  <c r="AS89" i="1"/>
  <c r="AS79" i="1"/>
  <c r="AS81" i="1"/>
  <c r="AR83" i="1"/>
  <c r="C84" i="1" s="1"/>
  <c r="AS78" i="1"/>
  <c r="AS68" i="1"/>
  <c r="AS70" i="1"/>
  <c r="AR72" i="1"/>
  <c r="C73" i="1" s="1"/>
  <c r="AS67" i="1"/>
  <c r="AS57" i="1"/>
  <c r="AS59" i="1"/>
  <c r="AR61" i="1"/>
  <c r="C62" i="1" s="1"/>
  <c r="AS56" i="1"/>
  <c r="AS46" i="1"/>
  <c r="AS48" i="1"/>
  <c r="AR50" i="1"/>
  <c r="C51" i="1" s="1"/>
  <c r="AS45" i="1"/>
  <c r="AS35" i="1"/>
  <c r="AS37" i="1"/>
  <c r="AR39" i="1"/>
  <c r="C40" i="1" s="1"/>
  <c r="AS34" i="1"/>
  <c r="AS24" i="1"/>
  <c r="AS26" i="1"/>
  <c r="AR28" i="1"/>
  <c r="C29" i="1" s="1"/>
  <c r="AS23" i="1"/>
  <c r="AU12" i="1"/>
  <c r="AV14" i="1"/>
  <c r="AM14" i="1"/>
  <c r="AG14" i="1" s="1"/>
  <c r="AW15" i="1"/>
  <c r="AM15" i="1"/>
  <c r="AG15" i="1" s="1"/>
  <c r="AU15" i="1"/>
  <c r="AU14" i="1"/>
  <c r="AV13" i="1"/>
  <c r="AM13" i="1"/>
  <c r="AG13" i="1" s="1"/>
  <c r="AV12" i="1"/>
  <c r="AM12" i="1"/>
  <c r="AG12" i="1" s="1"/>
  <c r="AU13" i="1"/>
  <c r="C73" i="66"/>
  <c r="C51" i="66"/>
  <c r="CK29" i="290" l="1"/>
  <c r="CK30" i="290"/>
  <c r="CQ29" i="290" s="1"/>
  <c r="CQ23" i="290"/>
  <c r="CQ26" i="280"/>
  <c r="CK29" i="280"/>
  <c r="CQ32" i="280" s="1"/>
  <c r="CK29" i="270"/>
  <c r="CQ32" i="270" s="1"/>
  <c r="CQ26" i="270"/>
  <c r="CK29" i="260"/>
  <c r="CQ32" i="260" s="1"/>
  <c r="CQ26" i="260"/>
  <c r="CK23" i="259"/>
  <c r="CK30" i="259"/>
  <c r="CQ29" i="259" s="1"/>
  <c r="CQ23" i="259"/>
  <c r="CK23" i="258"/>
  <c r="CK30" i="258"/>
  <c r="CQ29" i="258" s="1"/>
  <c r="CQ23" i="258"/>
  <c r="CK23" i="256"/>
  <c r="CK23" i="254"/>
  <c r="CQ23" i="254"/>
  <c r="CK30" i="254"/>
  <c r="CQ29" i="254" s="1"/>
  <c r="CQ26" i="256"/>
  <c r="CK23" i="255"/>
  <c r="CK30" i="257"/>
  <c r="CQ29" i="257" s="1"/>
  <c r="CQ23" i="257"/>
  <c r="CK30" i="255"/>
  <c r="CQ29" i="255" s="1"/>
  <c r="CQ23" i="255"/>
  <c r="CK23" i="257"/>
  <c r="CK29" i="252"/>
  <c r="CK30" i="253"/>
  <c r="CQ29" i="253" s="1"/>
  <c r="CQ23" i="253"/>
  <c r="CQ23" i="252"/>
  <c r="CK30" i="252"/>
  <c r="CQ29" i="252" s="1"/>
  <c r="CK23" i="253"/>
  <c r="CF19" i="251"/>
  <c r="CF35" i="251"/>
  <c r="CK24" i="251" s="1"/>
  <c r="CK23" i="251"/>
  <c r="BP97" i="66"/>
  <c r="BX86" i="66" s="1"/>
  <c r="AO14" i="1"/>
  <c r="AO15" i="1"/>
  <c r="AO12" i="1"/>
  <c r="AN14" i="1"/>
  <c r="AN15" i="1"/>
  <c r="AN13" i="1"/>
  <c r="AP15" i="1"/>
  <c r="AP12" i="1"/>
  <c r="AP13" i="1"/>
  <c r="AQ14" i="1"/>
  <c r="AQ12" i="1"/>
  <c r="AQ13" i="1"/>
  <c r="C40" i="66"/>
  <c r="C62" i="66"/>
  <c r="AH14" i="1"/>
  <c r="C95" i="66"/>
  <c r="C84" i="66"/>
  <c r="C29" i="66"/>
  <c r="C18" i="66"/>
  <c r="AH15" i="1"/>
  <c r="AG17" i="1"/>
  <c r="AH12" i="1"/>
  <c r="AH13" i="1"/>
  <c r="CQ32" i="290" l="1"/>
  <c r="CQ32" i="252"/>
  <c r="CQ26" i="290"/>
  <c r="CQ26" i="258"/>
  <c r="CK29" i="258"/>
  <c r="CQ32" i="258" s="1"/>
  <c r="CQ26" i="259"/>
  <c r="CK29" i="259"/>
  <c r="CQ32" i="259" s="1"/>
  <c r="CQ26" i="255"/>
  <c r="CQ26" i="257"/>
  <c r="CK29" i="255"/>
  <c r="CQ32" i="255" s="1"/>
  <c r="CK29" i="256"/>
  <c r="CQ32" i="256" s="1"/>
  <c r="CK29" i="257"/>
  <c r="CQ32" i="257" s="1"/>
  <c r="CQ26" i="254"/>
  <c r="CK29" i="254"/>
  <c r="CQ32" i="254" s="1"/>
  <c r="CK29" i="253"/>
  <c r="CQ32" i="253" s="1"/>
  <c r="CQ26" i="252"/>
  <c r="CQ26" i="253"/>
  <c r="CK29" i="251"/>
  <c r="CQ23" i="251"/>
  <c r="CK30" i="251"/>
  <c r="CQ29" i="251" s="1"/>
  <c r="CQ32" i="251" s="1"/>
  <c r="AP16" i="1"/>
  <c r="AR14" i="1" s="1"/>
  <c r="AO16" i="1"/>
  <c r="AR13" i="1" s="1"/>
  <c r="AQ16" i="1"/>
  <c r="AR15" i="1" s="1"/>
  <c r="AN16" i="1"/>
  <c r="AR12" i="1" s="1"/>
  <c r="CQ26" i="251" l="1"/>
  <c r="AS14" i="1"/>
  <c r="AS15" i="1"/>
  <c r="AS12" i="1"/>
  <c r="AR17" i="1"/>
  <c r="C18" i="1" s="1"/>
  <c r="AS13" i="1"/>
  <c r="BB56" i="1" l="1"/>
  <c r="BL20" i="1" s="1"/>
  <c r="BB57" i="1"/>
  <c r="BL37" i="1" s="1"/>
  <c r="BE59" i="1"/>
  <c r="BG58" i="1"/>
  <c r="BD58" i="1"/>
  <c r="BB58" i="1"/>
  <c r="BE57" i="1"/>
  <c r="BG56" i="1"/>
  <c r="BD56" i="1"/>
  <c r="BG59" i="1"/>
  <c r="BD59" i="1"/>
  <c r="BE58" i="1"/>
  <c r="BB59" i="1"/>
  <c r="BG57" i="1"/>
  <c r="BD57" i="1"/>
  <c r="BE56" i="1"/>
  <c r="BB90" i="66"/>
  <c r="BT25" i="66" s="1"/>
  <c r="BB89" i="66"/>
  <c r="BT40" i="66" s="1"/>
  <c r="BD89" i="66"/>
  <c r="BG89" i="66"/>
  <c r="BE90" i="66"/>
  <c r="BB91" i="66"/>
  <c r="BE91" i="66"/>
  <c r="BB92" i="66"/>
  <c r="BE92" i="66"/>
  <c r="BE89" i="66"/>
  <c r="BD90" i="66"/>
  <c r="BG90" i="66"/>
  <c r="BD91" i="66"/>
  <c r="BG91" i="66"/>
  <c r="BD92" i="66"/>
  <c r="BG92" i="66"/>
  <c r="BB89" i="1"/>
  <c r="BL40" i="1" s="1"/>
  <c r="BG92" i="1"/>
  <c r="BD92" i="1"/>
  <c r="BE89" i="1"/>
  <c r="BE92" i="1"/>
  <c r="BB92" i="1"/>
  <c r="BG89" i="1"/>
  <c r="BD89" i="1"/>
  <c r="BB12" i="1"/>
  <c r="BL12" i="1" s="1"/>
  <c r="BB13" i="1"/>
  <c r="BL29" i="1" s="1"/>
  <c r="BE15" i="1"/>
  <c r="BG14" i="1"/>
  <c r="BD14" i="1"/>
  <c r="BB14" i="1"/>
  <c r="BG12" i="1"/>
  <c r="BE12" i="1"/>
  <c r="BD12" i="1"/>
  <c r="BG15" i="1"/>
  <c r="BD15" i="1"/>
  <c r="BE14" i="1"/>
  <c r="BB15" i="1"/>
  <c r="BG13" i="1"/>
  <c r="BE13" i="1"/>
  <c r="BD13" i="1"/>
  <c r="BB46" i="1"/>
  <c r="BL17" i="1" s="1"/>
  <c r="BB45" i="1"/>
  <c r="BL32" i="1" s="1"/>
  <c r="BE48" i="1"/>
  <c r="BB48" i="1"/>
  <c r="BE47" i="1"/>
  <c r="BB47" i="1"/>
  <c r="BE46" i="1"/>
  <c r="BG45" i="1"/>
  <c r="BD45" i="1"/>
  <c r="BG48" i="1"/>
  <c r="BD48" i="1"/>
  <c r="BG47" i="1"/>
  <c r="BD47" i="1"/>
  <c r="BG46" i="1"/>
  <c r="BD46" i="1"/>
  <c r="BE45" i="1"/>
  <c r="BB68" i="1"/>
  <c r="BL21" i="1" s="1"/>
  <c r="BB67" i="1"/>
  <c r="BL36" i="1" s="1"/>
  <c r="BG70" i="1"/>
  <c r="BD70" i="1"/>
  <c r="BG69" i="1"/>
  <c r="BD69" i="1"/>
  <c r="BG68" i="1"/>
  <c r="BD68" i="1"/>
  <c r="BE67" i="1"/>
  <c r="BE70" i="1"/>
  <c r="BB70" i="1"/>
  <c r="BE69" i="1"/>
  <c r="BB69" i="1"/>
  <c r="BE68" i="1"/>
  <c r="BG67" i="1"/>
  <c r="BD67" i="1"/>
  <c r="BB12" i="66"/>
  <c r="BT12" i="66" s="1"/>
  <c r="BB13" i="66"/>
  <c r="BT29" i="66" s="1"/>
  <c r="BD12" i="66"/>
  <c r="BG12" i="66"/>
  <c r="BE13" i="66"/>
  <c r="BB14" i="66"/>
  <c r="BE14" i="66"/>
  <c r="BB15" i="66"/>
  <c r="BE15" i="66"/>
  <c r="BE12" i="66"/>
  <c r="BD13" i="66"/>
  <c r="BG13" i="66"/>
  <c r="BD14" i="66"/>
  <c r="BG14" i="66"/>
  <c r="BD15" i="66"/>
  <c r="BG15" i="66"/>
  <c r="BB68" i="66"/>
  <c r="BT21" i="66" s="1"/>
  <c r="CA22" i="66" s="1"/>
  <c r="BB67" i="66"/>
  <c r="BT36" i="66" s="1"/>
  <c r="CA38" i="66" s="1"/>
  <c r="CF35" i="66" s="1"/>
  <c r="CK24" i="66" s="1"/>
  <c r="BE67" i="66"/>
  <c r="BD68" i="66"/>
  <c r="BG68" i="66"/>
  <c r="BB69" i="66"/>
  <c r="BE69" i="66"/>
  <c r="BB70" i="66"/>
  <c r="BE70" i="66"/>
  <c r="BD67" i="66"/>
  <c r="BG67" i="66"/>
  <c r="BE68" i="66"/>
  <c r="BD69" i="66"/>
  <c r="BG69" i="66"/>
  <c r="BD70" i="66"/>
  <c r="BG70" i="66"/>
  <c r="BB34" i="1"/>
  <c r="BL16" i="1" s="1"/>
  <c r="BB35" i="1"/>
  <c r="BL33" i="1" s="1"/>
  <c r="BE37" i="1"/>
  <c r="BB37" i="1"/>
  <c r="BE36" i="1"/>
  <c r="BB36" i="1"/>
  <c r="BE35" i="1"/>
  <c r="BG34" i="1"/>
  <c r="BD34" i="1"/>
  <c r="BG37" i="1"/>
  <c r="BD37" i="1"/>
  <c r="BG36" i="1"/>
  <c r="BD36" i="1"/>
  <c r="BG35" i="1"/>
  <c r="BD35" i="1"/>
  <c r="BE34" i="1"/>
  <c r="BB78" i="1"/>
  <c r="BL24" i="1" s="1"/>
  <c r="BB79" i="1"/>
  <c r="BL41" i="1" s="1"/>
  <c r="BE81" i="1"/>
  <c r="BB81" i="1"/>
  <c r="BE80" i="1"/>
  <c r="BB80" i="1"/>
  <c r="BE79" i="1"/>
  <c r="BG78" i="1"/>
  <c r="BD78" i="1"/>
  <c r="BG81" i="1"/>
  <c r="BD81" i="1"/>
  <c r="BG80" i="1"/>
  <c r="BD80" i="1"/>
  <c r="BG79" i="1"/>
  <c r="BD79" i="1"/>
  <c r="BE78" i="1"/>
  <c r="BB45" i="66"/>
  <c r="BT32" i="66" s="1"/>
  <c r="BB46" i="66"/>
  <c r="BT17" i="66" s="1"/>
  <c r="BE45" i="66"/>
  <c r="BD46" i="66"/>
  <c r="BG46" i="66"/>
  <c r="BB47" i="66"/>
  <c r="BE47" i="66"/>
  <c r="BB48" i="66"/>
  <c r="BE48" i="66"/>
  <c r="BD45" i="66"/>
  <c r="BG45" i="66"/>
  <c r="BE46" i="66"/>
  <c r="BD47" i="66"/>
  <c r="BG47" i="66"/>
  <c r="BD48" i="66"/>
  <c r="BG48" i="66"/>
  <c r="BB78" i="66"/>
  <c r="BT24" i="66" s="1"/>
  <c r="CA23" i="66" s="1"/>
  <c r="BB79" i="66"/>
  <c r="BT41" i="66" s="1"/>
  <c r="CA39" i="66" s="1"/>
  <c r="BD78" i="66"/>
  <c r="BG78" i="66"/>
  <c r="BE79" i="66"/>
  <c r="BB80" i="66"/>
  <c r="BE80" i="66"/>
  <c r="BD81" i="66"/>
  <c r="BG81" i="66"/>
  <c r="BE78" i="66"/>
  <c r="BD79" i="66"/>
  <c r="BG79" i="66"/>
  <c r="BD80" i="66"/>
  <c r="BG80" i="66"/>
  <c r="BB81" i="66"/>
  <c r="BE81" i="66"/>
  <c r="BB24" i="1"/>
  <c r="BL13" i="1" s="1"/>
  <c r="BB23" i="1"/>
  <c r="BL28" i="1" s="1"/>
  <c r="BE26" i="1"/>
  <c r="BB26" i="1"/>
  <c r="BE25" i="1"/>
  <c r="BB25" i="1"/>
  <c r="BE24" i="1"/>
  <c r="BG23" i="1"/>
  <c r="BD23" i="1"/>
  <c r="BG26" i="1"/>
  <c r="BD26" i="1"/>
  <c r="BG25" i="1"/>
  <c r="BD25" i="1"/>
  <c r="BG24" i="1"/>
  <c r="BD24" i="1"/>
  <c r="BE23" i="1"/>
  <c r="BB24" i="66"/>
  <c r="BT13" i="66" s="1"/>
  <c r="BB23" i="66"/>
  <c r="BT28" i="66" s="1"/>
  <c r="BE23" i="66"/>
  <c r="BD24" i="66"/>
  <c r="BG24" i="66"/>
  <c r="BB25" i="66"/>
  <c r="BE25" i="66"/>
  <c r="BB26" i="66"/>
  <c r="BE26" i="66"/>
  <c r="BD23" i="66"/>
  <c r="BG23" i="66"/>
  <c r="BE24" i="66"/>
  <c r="BD25" i="66"/>
  <c r="BG25" i="66"/>
  <c r="BD26" i="66"/>
  <c r="BG26" i="66"/>
  <c r="BB56" i="66"/>
  <c r="BT20" i="66" s="1"/>
  <c r="BB57" i="66"/>
  <c r="BT37" i="66" s="1"/>
  <c r="BD56" i="66"/>
  <c r="BG56" i="66"/>
  <c r="BE57" i="66"/>
  <c r="BD58" i="66"/>
  <c r="BG58" i="66"/>
  <c r="BD59" i="66"/>
  <c r="BG59" i="66"/>
  <c r="BE56" i="66"/>
  <c r="BD57" i="66"/>
  <c r="BG57" i="66"/>
  <c r="BB58" i="66"/>
  <c r="BE58" i="66"/>
  <c r="BB59" i="66"/>
  <c r="BE59" i="66"/>
  <c r="BB35" i="66"/>
  <c r="BT33" i="66" s="1"/>
  <c r="BB34" i="66"/>
  <c r="BT16" i="66" s="1"/>
  <c r="BD34" i="66"/>
  <c r="BG34" i="66"/>
  <c r="BE35" i="66"/>
  <c r="BD36" i="66"/>
  <c r="BG36" i="66"/>
  <c r="BD37" i="66"/>
  <c r="BG37" i="66"/>
  <c r="BE34" i="66"/>
  <c r="BD35" i="66"/>
  <c r="BG35" i="66"/>
  <c r="BB36" i="66"/>
  <c r="BE36" i="66"/>
  <c r="BB37" i="66"/>
  <c r="BE37" i="66"/>
  <c r="BT77" i="297" l="1"/>
  <c r="BT77" i="296"/>
  <c r="BT77" i="293"/>
  <c r="BT77" i="284"/>
  <c r="BT77" i="281"/>
  <c r="BT77" i="280"/>
  <c r="BT77" i="277"/>
  <c r="BT77" i="274"/>
  <c r="BT77" i="271"/>
  <c r="BT77" i="270"/>
  <c r="BT77" i="269"/>
  <c r="BT77" i="267"/>
  <c r="BT77" i="299"/>
  <c r="BT77" i="298"/>
  <c r="BT77" i="295"/>
  <c r="BT77" i="294"/>
  <c r="BT77" i="292"/>
  <c r="BT77" i="291"/>
  <c r="BT77" i="290"/>
  <c r="BT77" i="289"/>
  <c r="BT77" i="288"/>
  <c r="BT77" i="287"/>
  <c r="BT77" i="286"/>
  <c r="BT77" i="285"/>
  <c r="BT77" i="283"/>
  <c r="BT77" i="282"/>
  <c r="BT77" i="279"/>
  <c r="BT77" i="278"/>
  <c r="BT77" i="276"/>
  <c r="BT77" i="275"/>
  <c r="BT77" i="273"/>
  <c r="BT77" i="272"/>
  <c r="BT77" i="268"/>
  <c r="BT77" i="266"/>
  <c r="BT77" i="265"/>
  <c r="BT77" i="263"/>
  <c r="BT77" i="261"/>
  <c r="BT77" i="264"/>
  <c r="BT77" i="262"/>
  <c r="BT77" i="260"/>
  <c r="BT60" i="298"/>
  <c r="BT60" i="295"/>
  <c r="BT60" i="294"/>
  <c r="BT60" i="292"/>
  <c r="BT60" i="290"/>
  <c r="BT60" i="289"/>
  <c r="BT60" i="288"/>
  <c r="BT60" i="287"/>
  <c r="BT60" i="286"/>
  <c r="BT60" i="285"/>
  <c r="BT60" i="283"/>
  <c r="BT60" i="282"/>
  <c r="BT60" i="279"/>
  <c r="BT60" i="278"/>
  <c r="BT60" i="276"/>
  <c r="BT60" i="275"/>
  <c r="BT60" i="273"/>
  <c r="BT60" i="272"/>
  <c r="BT60" i="268"/>
  <c r="BT60" i="266"/>
  <c r="BT60" i="299"/>
  <c r="BT60" i="297"/>
  <c r="BT60" i="296"/>
  <c r="BT60" i="293"/>
  <c r="BT60" i="291"/>
  <c r="BT60" i="284"/>
  <c r="BT60" i="281"/>
  <c r="BT60" i="280"/>
  <c r="BT60" i="277"/>
  <c r="BT60" i="274"/>
  <c r="BT60" i="271"/>
  <c r="BT60" i="270"/>
  <c r="BT60" i="269"/>
  <c r="BT60" i="267"/>
  <c r="BT60" i="264"/>
  <c r="BT60" i="262"/>
  <c r="BT60" i="260"/>
  <c r="BT60" i="265"/>
  <c r="BT60" i="263"/>
  <c r="BT60" i="261"/>
  <c r="BT76" i="298"/>
  <c r="BT76" i="297"/>
  <c r="BT76" i="294"/>
  <c r="BT76" i="293"/>
  <c r="BT76" i="292"/>
  <c r="BT76" i="289"/>
  <c r="BT76" i="287"/>
  <c r="BT76" i="285"/>
  <c r="BT76" i="284"/>
  <c r="BT76" i="283"/>
  <c r="BT76" i="280"/>
  <c r="BT76" i="279"/>
  <c r="BT76" i="299"/>
  <c r="BT76" i="296"/>
  <c r="BT76" i="295"/>
  <c r="BT76" i="291"/>
  <c r="BT76" i="290"/>
  <c r="BT76" i="288"/>
  <c r="BT76" i="286"/>
  <c r="BT76" i="282"/>
  <c r="BT76" i="281"/>
  <c r="BT76" i="275"/>
  <c r="BT76" i="274"/>
  <c r="BT76" i="273"/>
  <c r="BT76" i="270"/>
  <c r="BT76" i="265"/>
  <c r="BT76" i="264"/>
  <c r="BT76" i="263"/>
  <c r="BT76" i="262"/>
  <c r="BT76" i="261"/>
  <c r="BT76" i="260"/>
  <c r="BT76" i="278"/>
  <c r="BT76" i="277"/>
  <c r="BT76" i="276"/>
  <c r="BT76" i="272"/>
  <c r="BT76" i="271"/>
  <c r="BT76" i="269"/>
  <c r="BT76" i="268"/>
  <c r="BT76" i="267"/>
  <c r="BT76" i="266"/>
  <c r="BT61" i="296"/>
  <c r="BT61" i="295"/>
  <c r="BT61" i="292"/>
  <c r="BT61" i="290"/>
  <c r="BT61" i="288"/>
  <c r="BT61" i="286"/>
  <c r="BT61" i="282"/>
  <c r="BT61" i="281"/>
  <c r="BT61" i="299"/>
  <c r="BT61" i="298"/>
  <c r="BT61" i="297"/>
  <c r="BT61" i="294"/>
  <c r="BT61" i="293"/>
  <c r="BT61" i="291"/>
  <c r="BT61" i="289"/>
  <c r="BT61" i="287"/>
  <c r="BT61" i="285"/>
  <c r="BT61" i="284"/>
  <c r="BT61" i="283"/>
  <c r="BT61" i="280"/>
  <c r="BT61" i="279"/>
  <c r="BT61" i="278"/>
  <c r="BT61" i="277"/>
  <c r="BT61" i="276"/>
  <c r="BT61" i="272"/>
  <c r="BT61" i="271"/>
  <c r="BT61" i="269"/>
  <c r="BT61" i="268"/>
  <c r="BT61" i="267"/>
  <c r="BT61" i="266"/>
  <c r="BT61" i="275"/>
  <c r="BT61" i="274"/>
  <c r="BT61" i="273"/>
  <c r="BT61" i="270"/>
  <c r="BT61" i="265"/>
  <c r="BT61" i="264"/>
  <c r="BT61" i="263"/>
  <c r="BT61" i="262"/>
  <c r="BT61" i="261"/>
  <c r="BT61" i="260"/>
  <c r="BT72" i="299"/>
  <c r="BT72" i="296"/>
  <c r="BT72" i="295"/>
  <c r="BT72" i="290"/>
  <c r="BT72" i="289"/>
  <c r="BT72" i="287"/>
  <c r="BT72" i="285"/>
  <c r="BT72" i="284"/>
  <c r="BT72" i="283"/>
  <c r="BT72" i="279"/>
  <c r="BT72" i="275"/>
  <c r="BT72" i="274"/>
  <c r="BT72" i="273"/>
  <c r="BT72" i="298"/>
  <c r="BT72" i="297"/>
  <c r="BT72" i="294"/>
  <c r="BT72" i="293"/>
  <c r="BT72" i="292"/>
  <c r="BT72" i="291"/>
  <c r="BT72" i="288"/>
  <c r="BT72" i="286"/>
  <c r="BT72" i="282"/>
  <c r="BT72" i="281"/>
  <c r="BT72" i="280"/>
  <c r="BT72" i="278"/>
  <c r="BT72" i="277"/>
  <c r="BT72" i="276"/>
  <c r="BT72" i="272"/>
  <c r="BT72" i="271"/>
  <c r="BT72" i="270"/>
  <c r="BT72" i="269"/>
  <c r="BT72" i="268"/>
  <c r="BT72" i="267"/>
  <c r="BT72" i="266"/>
  <c r="BT72" i="260"/>
  <c r="BT72" i="265"/>
  <c r="BT72" i="264"/>
  <c r="BT72" i="263"/>
  <c r="BT72" i="262"/>
  <c r="BT72" i="261"/>
  <c r="BT57" i="296"/>
  <c r="BT57" i="292"/>
  <c r="BT57" i="291"/>
  <c r="BT57" i="289"/>
  <c r="BT57" i="287"/>
  <c r="BT57" i="285"/>
  <c r="BT57" i="284"/>
  <c r="BT57" i="283"/>
  <c r="BT57" i="280"/>
  <c r="BT57" i="279"/>
  <c r="BT57" i="275"/>
  <c r="BT57" i="274"/>
  <c r="BT57" i="273"/>
  <c r="BT57" i="270"/>
  <c r="BT57" i="299"/>
  <c r="BT57" i="298"/>
  <c r="BT57" i="297"/>
  <c r="BT57" i="295"/>
  <c r="BT57" i="294"/>
  <c r="BT57" i="293"/>
  <c r="BT57" i="290"/>
  <c r="BT57" i="288"/>
  <c r="BT57" i="286"/>
  <c r="BT57" i="282"/>
  <c r="BT57" i="281"/>
  <c r="BT57" i="278"/>
  <c r="BT57" i="277"/>
  <c r="BT57" i="276"/>
  <c r="BT57" i="272"/>
  <c r="BT57" i="271"/>
  <c r="BT57" i="269"/>
  <c r="BT57" i="268"/>
  <c r="BT57" i="267"/>
  <c r="BT57" i="266"/>
  <c r="BT57" i="265"/>
  <c r="BT57" i="264"/>
  <c r="BT57" i="263"/>
  <c r="BT57" i="262"/>
  <c r="BT57" i="261"/>
  <c r="BT57" i="260"/>
  <c r="BT73" i="298"/>
  <c r="BT73" i="297"/>
  <c r="BT73" i="294"/>
  <c r="BT73" i="293"/>
  <c r="BT73" i="292"/>
  <c r="BT73" i="291"/>
  <c r="BT73" i="290"/>
  <c r="BT73" i="288"/>
  <c r="BT73" i="286"/>
  <c r="BT73" i="299"/>
  <c r="BT73" i="296"/>
  <c r="BT73" i="295"/>
  <c r="BT73" i="289"/>
  <c r="BT73" i="287"/>
  <c r="BT73" i="285"/>
  <c r="BT73" i="284"/>
  <c r="BT73" i="283"/>
  <c r="BT73" i="280"/>
  <c r="BT73" i="279"/>
  <c r="BT73" i="275"/>
  <c r="BT73" i="274"/>
  <c r="BT73" i="273"/>
  <c r="BT73" i="270"/>
  <c r="BT73" i="282"/>
  <c r="BT73" i="281"/>
  <c r="BT73" i="278"/>
  <c r="BT73" i="277"/>
  <c r="BT73" i="276"/>
  <c r="BT73" i="272"/>
  <c r="BT73" i="271"/>
  <c r="BT73" i="269"/>
  <c r="BT73" i="268"/>
  <c r="BT73" i="267"/>
  <c r="BT73" i="266"/>
  <c r="BT73" i="265"/>
  <c r="BT73" i="264"/>
  <c r="BT73" i="263"/>
  <c r="BT73" i="262"/>
  <c r="BT73" i="261"/>
  <c r="BT73" i="260"/>
  <c r="BT56" i="296"/>
  <c r="BT56" i="291"/>
  <c r="BT56" i="289"/>
  <c r="BT56" i="287"/>
  <c r="BT56" i="285"/>
  <c r="BT56" i="284"/>
  <c r="BT56" i="283"/>
  <c r="BT56" i="299"/>
  <c r="BT56" i="298"/>
  <c r="BT56" i="297"/>
  <c r="BT56" i="295"/>
  <c r="BT56" i="294"/>
  <c r="BT56" i="293"/>
  <c r="BT56" i="292"/>
  <c r="BT56" i="290"/>
  <c r="BT56" i="288"/>
  <c r="BT56" i="286"/>
  <c r="BT56" i="282"/>
  <c r="BT56" i="281"/>
  <c r="BT56" i="278"/>
  <c r="BT56" i="277"/>
  <c r="BT56" i="276"/>
  <c r="BT56" i="272"/>
  <c r="BT56" i="271"/>
  <c r="BT56" i="269"/>
  <c r="BT56" i="268"/>
  <c r="BT56" i="267"/>
  <c r="BT56" i="266"/>
  <c r="BT56" i="280"/>
  <c r="BT56" i="279"/>
  <c r="BT56" i="275"/>
  <c r="BT56" i="274"/>
  <c r="BT56" i="273"/>
  <c r="BT56" i="270"/>
  <c r="BT56" i="265"/>
  <c r="BT56" i="264"/>
  <c r="BT56" i="263"/>
  <c r="BT56" i="262"/>
  <c r="BT56" i="261"/>
  <c r="BT56" i="260"/>
  <c r="BT68" i="299"/>
  <c r="BT68" i="296"/>
  <c r="BT68" i="295"/>
  <c r="BT68" i="291"/>
  <c r="BT68" i="290"/>
  <c r="BT68" i="289"/>
  <c r="BT68" i="287"/>
  <c r="BT68" i="285"/>
  <c r="BT68" i="284"/>
  <c r="BT68" i="283"/>
  <c r="BT68" i="279"/>
  <c r="BT68" i="275"/>
  <c r="BT68" i="274"/>
  <c r="BT68" i="273"/>
  <c r="BT68" i="265"/>
  <c r="BT68" i="298"/>
  <c r="BT68" i="297"/>
  <c r="BT68" i="294"/>
  <c r="BT68" i="293"/>
  <c r="BT68" i="292"/>
  <c r="BT68" i="288"/>
  <c r="BT68" i="286"/>
  <c r="BT68" i="282"/>
  <c r="BT68" i="281"/>
  <c r="BT68" i="280"/>
  <c r="BT68" i="278"/>
  <c r="BT68" i="277"/>
  <c r="BT68" i="276"/>
  <c r="BT68" i="272"/>
  <c r="BT68" i="271"/>
  <c r="BT68" i="270"/>
  <c r="BT68" i="269"/>
  <c r="BT68" i="268"/>
  <c r="BT68" i="267"/>
  <c r="BT68" i="266"/>
  <c r="BT68" i="260"/>
  <c r="BT68" i="264"/>
  <c r="BT68" i="263"/>
  <c r="BT68" i="262"/>
  <c r="BT68" i="261"/>
  <c r="BT53" i="296"/>
  <c r="BT53" i="290"/>
  <c r="BT53" i="289"/>
  <c r="BT53" i="287"/>
  <c r="BT53" i="285"/>
  <c r="BT53" i="284"/>
  <c r="BT53" i="280"/>
  <c r="BT53" i="279"/>
  <c r="BT53" i="275"/>
  <c r="BT53" i="274"/>
  <c r="BT53" i="270"/>
  <c r="BT53" i="265"/>
  <c r="BT53" i="299"/>
  <c r="BT53" i="298"/>
  <c r="BT53" i="297"/>
  <c r="BT53" i="295"/>
  <c r="BT53" i="294"/>
  <c r="BT53" i="293"/>
  <c r="BT53" i="292"/>
  <c r="BT53" i="291"/>
  <c r="BT53" i="288"/>
  <c r="BT53" i="286"/>
  <c r="BT53" i="283"/>
  <c r="BT53" i="282"/>
  <c r="BT53" i="281"/>
  <c r="BT53" i="278"/>
  <c r="BT53" i="277"/>
  <c r="BT53" i="276"/>
  <c r="BT53" i="273"/>
  <c r="BT53" i="272"/>
  <c r="BT53" i="271"/>
  <c r="BT53" i="269"/>
  <c r="BT53" i="268"/>
  <c r="BT53" i="267"/>
  <c r="BT53" i="266"/>
  <c r="BT53" i="264"/>
  <c r="BT53" i="263"/>
  <c r="BT53" i="262"/>
  <c r="BT53" i="261"/>
  <c r="BT53" i="260"/>
  <c r="BT69" i="298"/>
  <c r="BT69" i="297"/>
  <c r="BT69" i="295"/>
  <c r="BT69" i="294"/>
  <c r="BT69" i="293"/>
  <c r="BT69" i="292"/>
  <c r="BT69" i="289"/>
  <c r="BT69" i="287"/>
  <c r="BT69" i="285"/>
  <c r="BT69" i="284"/>
  <c r="BT69" i="283"/>
  <c r="BT69" i="279"/>
  <c r="BT69" i="299"/>
  <c r="BT69" i="296"/>
  <c r="BT69" i="291"/>
  <c r="BT69" i="290"/>
  <c r="BT69" i="288"/>
  <c r="BT69" i="286"/>
  <c r="BT69" i="282"/>
  <c r="BT69" i="281"/>
  <c r="BT69" i="280"/>
  <c r="BT69" i="278"/>
  <c r="BT69" i="277"/>
  <c r="BT69" i="276"/>
  <c r="BT69" i="272"/>
  <c r="BT69" i="271"/>
  <c r="BT69" i="270"/>
  <c r="BT69" i="269"/>
  <c r="BT69" i="268"/>
  <c r="BT69" i="267"/>
  <c r="BT69" i="266"/>
  <c r="BT69" i="260"/>
  <c r="BT69" i="275"/>
  <c r="BT69" i="274"/>
  <c r="BT69" i="273"/>
  <c r="BT69" i="265"/>
  <c r="BT69" i="264"/>
  <c r="BT69" i="263"/>
  <c r="BT69" i="262"/>
  <c r="BT69" i="261"/>
  <c r="BT52" i="296"/>
  <c r="BT52" i="291"/>
  <c r="BT52" i="288"/>
  <c r="BT52" i="286"/>
  <c r="BT52" i="283"/>
  <c r="BT52" i="282"/>
  <c r="BT52" i="281"/>
  <c r="BT52" i="278"/>
  <c r="BT52" i="299"/>
  <c r="BT52" i="298"/>
  <c r="BT52" i="297"/>
  <c r="BT52" i="295"/>
  <c r="BT52" i="294"/>
  <c r="BT52" i="293"/>
  <c r="BT52" i="292"/>
  <c r="BT52" i="290"/>
  <c r="BT52" i="289"/>
  <c r="BT52" i="287"/>
  <c r="BT52" i="285"/>
  <c r="BT52" i="284"/>
  <c r="BT52" i="280"/>
  <c r="BT52" i="279"/>
  <c r="BT52" i="275"/>
  <c r="BT52" i="274"/>
  <c r="BT52" i="270"/>
  <c r="BT52" i="265"/>
  <c r="BT52" i="264"/>
  <c r="BT52" i="263"/>
  <c r="BT52" i="262"/>
  <c r="BT52" i="261"/>
  <c r="BT52" i="260"/>
  <c r="BT52" i="277"/>
  <c r="BT52" i="276"/>
  <c r="BT52" i="273"/>
  <c r="BT52" i="272"/>
  <c r="BT52" i="271"/>
  <c r="BT52" i="269"/>
  <c r="BT52" i="268"/>
  <c r="BT52" i="267"/>
  <c r="BT52" i="266"/>
  <c r="BT64" i="299"/>
  <c r="BT64" i="298"/>
  <c r="BT64" i="297"/>
  <c r="BT64" i="294"/>
  <c r="BT64" i="293"/>
  <c r="BT64" i="290"/>
  <c r="BT64" i="288"/>
  <c r="BT64" i="286"/>
  <c r="BT64" i="282"/>
  <c r="BT64" i="281"/>
  <c r="BT64" i="280"/>
  <c r="BT64" i="278"/>
  <c r="BT64" i="277"/>
  <c r="BT64" i="276"/>
  <c r="BT64" i="272"/>
  <c r="BT64" i="271"/>
  <c r="BT64" i="270"/>
  <c r="BT64" i="269"/>
  <c r="BT64" i="268"/>
  <c r="BT64" i="296"/>
  <c r="BT64" i="295"/>
  <c r="BT64" i="292"/>
  <c r="BT64" i="291"/>
  <c r="BT64" i="289"/>
  <c r="BT64" i="287"/>
  <c r="BT64" i="285"/>
  <c r="BT64" i="284"/>
  <c r="BT64" i="283"/>
  <c r="BT64" i="279"/>
  <c r="BT64" i="275"/>
  <c r="BT64" i="274"/>
  <c r="BT64" i="273"/>
  <c r="BT64" i="267"/>
  <c r="BT64" i="266"/>
  <c r="BT64" i="260"/>
  <c r="BT64" i="265"/>
  <c r="BT64" i="264"/>
  <c r="BT64" i="263"/>
  <c r="BT64" i="262"/>
  <c r="BT64" i="261"/>
  <c r="BT49" i="299"/>
  <c r="BT49" i="298"/>
  <c r="BT49" i="297"/>
  <c r="BT49" i="295"/>
  <c r="BT49" i="294"/>
  <c r="BT49" i="293"/>
  <c r="BT49" i="292"/>
  <c r="BT49" i="291"/>
  <c r="BT49" i="290"/>
  <c r="BT49" i="288"/>
  <c r="BT49" i="286"/>
  <c r="BT49" i="283"/>
  <c r="BT49" i="282"/>
  <c r="BT49" i="281"/>
  <c r="BT49" i="280"/>
  <c r="BT49" i="278"/>
  <c r="BT49" i="277"/>
  <c r="BT49" i="276"/>
  <c r="BT49" i="273"/>
  <c r="BT49" i="272"/>
  <c r="BT49" i="271"/>
  <c r="BT49" i="270"/>
  <c r="BT49" i="269"/>
  <c r="BT49" i="268"/>
  <c r="BT49" i="296"/>
  <c r="BT49" i="289"/>
  <c r="BT49" i="287"/>
  <c r="BT49" i="285"/>
  <c r="BT49" i="284"/>
  <c r="BT49" i="279"/>
  <c r="BT49" i="275"/>
  <c r="BT49" i="274"/>
  <c r="BT49" i="267"/>
  <c r="BT49" i="266"/>
  <c r="BT49" i="260"/>
  <c r="BT49" i="265"/>
  <c r="BT49" i="264"/>
  <c r="BT49" i="263"/>
  <c r="BT49" i="262"/>
  <c r="BT49" i="261"/>
  <c r="BT65" i="296"/>
  <c r="BT65" i="295"/>
  <c r="BT65" i="292"/>
  <c r="BT65" i="299"/>
  <c r="BT65" i="298"/>
  <c r="BT65" i="297"/>
  <c r="BT65" i="294"/>
  <c r="BT65" i="293"/>
  <c r="BT65" i="291"/>
  <c r="BT65" i="290"/>
  <c r="BT65" i="288"/>
  <c r="BT65" i="286"/>
  <c r="BT65" i="282"/>
  <c r="BT65" i="289"/>
  <c r="BT65" i="287"/>
  <c r="BT65" i="285"/>
  <c r="BT65" i="284"/>
  <c r="BT65" i="283"/>
  <c r="BT65" i="281"/>
  <c r="BT65" i="280"/>
  <c r="BT65" i="278"/>
  <c r="BT65" i="277"/>
  <c r="BT65" i="276"/>
  <c r="BT65" i="272"/>
  <c r="BT65" i="271"/>
  <c r="BT65" i="270"/>
  <c r="BT65" i="269"/>
  <c r="BT65" i="268"/>
  <c r="BT65" i="267"/>
  <c r="BT65" i="266"/>
  <c r="BT65" i="279"/>
  <c r="BT65" i="275"/>
  <c r="BT65" i="274"/>
  <c r="BT65" i="273"/>
  <c r="BT65" i="265"/>
  <c r="BT65" i="264"/>
  <c r="BT65" i="263"/>
  <c r="BT65" i="262"/>
  <c r="BT65" i="261"/>
  <c r="BT65" i="260"/>
  <c r="BT48" i="296"/>
  <c r="BT48" i="292"/>
  <c r="BT48" i="299"/>
  <c r="BT48" i="298"/>
  <c r="BT48" i="297"/>
  <c r="BT48" i="295"/>
  <c r="BT48" i="294"/>
  <c r="BT48" i="293"/>
  <c r="BT48" i="290"/>
  <c r="BT48" i="288"/>
  <c r="BT48" i="286"/>
  <c r="BT48" i="283"/>
  <c r="BT48" i="291"/>
  <c r="BT48" i="289"/>
  <c r="BT48" i="287"/>
  <c r="BT48" i="285"/>
  <c r="BT48" i="284"/>
  <c r="BT48" i="282"/>
  <c r="BT48" i="281"/>
  <c r="BT48" i="280"/>
  <c r="BT48" i="278"/>
  <c r="BT48" i="277"/>
  <c r="BT48" i="276"/>
  <c r="BT48" i="273"/>
  <c r="BT48" i="272"/>
  <c r="BT48" i="271"/>
  <c r="BT48" i="270"/>
  <c r="BT48" i="269"/>
  <c r="BT48" i="268"/>
  <c r="BT48" i="267"/>
  <c r="BT48" i="266"/>
  <c r="BT48" i="279"/>
  <c r="BT48" i="275"/>
  <c r="BT48" i="274"/>
  <c r="BT48" i="265"/>
  <c r="BT48" i="264"/>
  <c r="BT48" i="263"/>
  <c r="BT48" i="262"/>
  <c r="BT48" i="261"/>
  <c r="BT48" i="260"/>
  <c r="BT76" i="257"/>
  <c r="BT76" i="256"/>
  <c r="BT76" i="255"/>
  <c r="BT76" i="254"/>
  <c r="BT76" i="253"/>
  <c r="BT76" i="252"/>
  <c r="BT76" i="259"/>
  <c r="BT76" i="258"/>
  <c r="BT76" i="251"/>
  <c r="BT61" i="257"/>
  <c r="BT61" i="256"/>
  <c r="BT61" i="255"/>
  <c r="BT61" i="254"/>
  <c r="BT61" i="253"/>
  <c r="BT61" i="259"/>
  <c r="BT61" i="258"/>
  <c r="BT61" i="252"/>
  <c r="BT61" i="251"/>
  <c r="BT77" i="259"/>
  <c r="BT77" i="258"/>
  <c r="BT77" i="251"/>
  <c r="BT77" i="257"/>
  <c r="BT77" i="256"/>
  <c r="BT77" i="255"/>
  <c r="BT77" i="254"/>
  <c r="BT77" i="253"/>
  <c r="BT77" i="252"/>
  <c r="BT60" i="257"/>
  <c r="BT60" i="255"/>
  <c r="BT60" i="254"/>
  <c r="BT60" i="253"/>
  <c r="BT60" i="259"/>
  <c r="BT60" i="258"/>
  <c r="BT60" i="252"/>
  <c r="BT60" i="256"/>
  <c r="BT60" i="251"/>
  <c r="BT72" i="259"/>
  <c r="BT72" i="258"/>
  <c r="BT72" i="251"/>
  <c r="BT72" i="257"/>
  <c r="BT72" i="256"/>
  <c r="BT72" i="255"/>
  <c r="BT72" i="254"/>
  <c r="BT72" i="253"/>
  <c r="BT72" i="252"/>
  <c r="BT57" i="257"/>
  <c r="BT57" i="256"/>
  <c r="BT57" i="255"/>
  <c r="BT57" i="254"/>
  <c r="BT57" i="253"/>
  <c r="BT57" i="259"/>
  <c r="BT57" i="258"/>
  <c r="BT57" i="252"/>
  <c r="BT57" i="251"/>
  <c r="BT73" i="259"/>
  <c r="BT73" i="258"/>
  <c r="BT73" i="251"/>
  <c r="BT73" i="257"/>
  <c r="BT73" i="255"/>
  <c r="BT73" i="254"/>
  <c r="BT73" i="256"/>
  <c r="BT73" i="253"/>
  <c r="BT73" i="252"/>
  <c r="BT56" i="257"/>
  <c r="BT56" i="256"/>
  <c r="BT56" i="255"/>
  <c r="BT56" i="254"/>
  <c r="BT56" i="253"/>
  <c r="BT56" i="259"/>
  <c r="BT56" i="258"/>
  <c r="BT56" i="252"/>
  <c r="BT56" i="251"/>
  <c r="BT68" i="259"/>
  <c r="BT68" i="258"/>
  <c r="BT68" i="251"/>
  <c r="BT68" i="257"/>
  <c r="BT68" i="256"/>
  <c r="BT68" i="255"/>
  <c r="BT68" i="254"/>
  <c r="BT68" i="253"/>
  <c r="BT68" i="252"/>
  <c r="BT53" i="257"/>
  <c r="BT53" i="256"/>
  <c r="BT53" i="255"/>
  <c r="BT53" i="254"/>
  <c r="BT53" i="253"/>
  <c r="BT53" i="259"/>
  <c r="BT53" i="258"/>
  <c r="BT53" i="252"/>
  <c r="BT53" i="251"/>
  <c r="BT69" i="257"/>
  <c r="BT69" i="256"/>
  <c r="BT69" i="255"/>
  <c r="BT69" i="254"/>
  <c r="BT69" i="253"/>
  <c r="BT69" i="252"/>
  <c r="BT69" i="251"/>
  <c r="BT69" i="259"/>
  <c r="BT69" i="258"/>
  <c r="BT52" i="257"/>
  <c r="BT52" i="256"/>
  <c r="BT52" i="255"/>
  <c r="BT52" i="254"/>
  <c r="BT52" i="253"/>
  <c r="BT52" i="252"/>
  <c r="BT52" i="251"/>
  <c r="BT52" i="259"/>
  <c r="BT52" i="258"/>
  <c r="BT64" i="257"/>
  <c r="BT64" i="256"/>
  <c r="BT64" i="255"/>
  <c r="BT64" i="254"/>
  <c r="BT64" i="253"/>
  <c r="BT64" i="251"/>
  <c r="BT64" i="259"/>
  <c r="BT64" i="258"/>
  <c r="BT64" i="252"/>
  <c r="BT49" i="257"/>
  <c r="BT49" i="256"/>
  <c r="BT49" i="255"/>
  <c r="BT49" i="254"/>
  <c r="BT49" i="253"/>
  <c r="BT49" i="251"/>
  <c r="BT49" i="259"/>
  <c r="BT49" i="258"/>
  <c r="BT49" i="252"/>
  <c r="BT65" i="257"/>
  <c r="BT65" i="256"/>
  <c r="BT65" i="255"/>
  <c r="BT65" i="254"/>
  <c r="BT65" i="253"/>
  <c r="BT65" i="251"/>
  <c r="BT65" i="259"/>
  <c r="BT65" i="258"/>
  <c r="BT65" i="252"/>
  <c r="BT48" i="257"/>
  <c r="BT48" i="256"/>
  <c r="BT48" i="255"/>
  <c r="BT48" i="254"/>
  <c r="BT48" i="253"/>
  <c r="BT48" i="259"/>
  <c r="BT48" i="258"/>
  <c r="BT48" i="252"/>
  <c r="BT48" i="251"/>
  <c r="CA14" i="66"/>
  <c r="CA15" i="66"/>
  <c r="CF18" i="66" s="1"/>
  <c r="CA31" i="66"/>
  <c r="CQ23" i="66"/>
  <c r="CA30" i="66"/>
  <c r="CF34" i="66" s="1"/>
  <c r="CK30" i="66" s="1"/>
  <c r="CF19" i="66"/>
  <c r="BS23" i="1"/>
  <c r="BS15" i="1"/>
  <c r="CA51" i="66" s="1"/>
  <c r="BS14" i="1"/>
  <c r="BS22" i="1"/>
  <c r="CA58" i="66" s="1"/>
  <c r="BS30" i="1"/>
  <c r="CA66" i="66" s="1"/>
  <c r="BS38" i="1"/>
  <c r="BS31" i="1"/>
  <c r="BS39" i="1"/>
  <c r="BX19" i="1"/>
  <c r="BX35" i="1"/>
  <c r="BX18" i="1"/>
  <c r="BT76" i="66"/>
  <c r="BX76" i="66" s="1"/>
  <c r="BT61" i="66"/>
  <c r="BY61" i="66" s="1"/>
  <c r="BT60" i="66"/>
  <c r="BY60" i="66" s="1"/>
  <c r="BT77" i="66"/>
  <c r="BX77" i="66" s="1"/>
  <c r="BT72" i="66"/>
  <c r="BY72" i="66" s="1"/>
  <c r="BT57" i="66"/>
  <c r="BY57" i="66" s="1"/>
  <c r="BT73" i="66"/>
  <c r="BY73" i="66" s="1"/>
  <c r="BT56" i="66"/>
  <c r="BX56" i="66" s="1"/>
  <c r="BT68" i="66"/>
  <c r="BX68" i="66" s="1"/>
  <c r="BT53" i="66"/>
  <c r="BX53" i="66" s="1"/>
  <c r="BT69" i="66"/>
  <c r="BX69" i="66" s="1"/>
  <c r="BT52" i="66"/>
  <c r="BY52" i="66" s="1"/>
  <c r="BT49" i="66"/>
  <c r="BY49" i="66" s="1"/>
  <c r="BT64" i="66"/>
  <c r="BX64" i="66" s="1"/>
  <c r="BT48" i="66"/>
  <c r="BX48" i="66" s="1"/>
  <c r="BT65" i="66"/>
  <c r="BY65" i="66" s="1"/>
  <c r="BX60" i="66" l="1"/>
  <c r="BX60" i="261"/>
  <c r="BY60" i="261"/>
  <c r="BY60" i="265"/>
  <c r="BX60" i="265"/>
  <c r="BY60" i="262"/>
  <c r="BX60" i="262"/>
  <c r="BY60" i="267"/>
  <c r="BX60" i="267"/>
  <c r="BX60" i="270"/>
  <c r="BY60" i="270"/>
  <c r="BY60" i="274"/>
  <c r="BX60" i="274"/>
  <c r="BX60" i="280"/>
  <c r="BY60" i="280"/>
  <c r="BY60" i="284"/>
  <c r="BX60" i="284"/>
  <c r="BY60" i="293"/>
  <c r="BX60" i="293"/>
  <c r="BY60" i="297"/>
  <c r="BX60" i="297"/>
  <c r="BY60" i="266"/>
  <c r="BX60" i="266"/>
  <c r="BY60" i="272"/>
  <c r="BX60" i="272"/>
  <c r="BY60" i="275"/>
  <c r="BX60" i="275"/>
  <c r="BY60" i="278"/>
  <c r="BX60" i="278"/>
  <c r="BX60" i="282"/>
  <c r="BY60" i="282"/>
  <c r="BX60" i="285"/>
  <c r="BY60" i="285"/>
  <c r="BY60" i="287"/>
  <c r="BX60" i="287"/>
  <c r="BY60" i="289"/>
  <c r="BX60" i="289"/>
  <c r="BY60" i="292"/>
  <c r="BX60" i="292"/>
  <c r="BY60" i="295"/>
  <c r="BX60" i="295"/>
  <c r="BX77" i="260"/>
  <c r="BY77" i="260"/>
  <c r="BY77" i="264"/>
  <c r="BX77" i="264"/>
  <c r="BY77" i="263"/>
  <c r="BX77" i="263"/>
  <c r="BY77" i="266"/>
  <c r="BX77" i="266"/>
  <c r="BY77" i="272"/>
  <c r="BX77" i="272"/>
  <c r="BY77" i="275"/>
  <c r="BX77" i="275"/>
  <c r="BY77" i="278"/>
  <c r="BX77" i="278"/>
  <c r="BY77" i="282"/>
  <c r="BX77" i="282"/>
  <c r="BY77" i="285"/>
  <c r="BX77" i="285"/>
  <c r="BY77" i="287"/>
  <c r="BX77" i="287"/>
  <c r="BY77" i="289"/>
  <c r="BX77" i="289"/>
  <c r="BY77" i="291"/>
  <c r="BX77" i="291"/>
  <c r="BY77" i="294"/>
  <c r="BX77" i="294"/>
  <c r="BX77" i="298"/>
  <c r="BY77" i="298"/>
  <c r="BY77" i="267"/>
  <c r="BX77" i="267"/>
  <c r="BX77" i="270"/>
  <c r="BY77" i="270"/>
  <c r="BY77" i="274"/>
  <c r="BX77" i="274"/>
  <c r="BX77" i="280"/>
  <c r="BY77" i="280"/>
  <c r="BY77" i="284"/>
  <c r="BX77" i="284"/>
  <c r="BY77" i="296"/>
  <c r="BX77" i="296"/>
  <c r="BY60" i="263"/>
  <c r="BX60" i="263"/>
  <c r="BX60" i="260"/>
  <c r="BY60" i="260"/>
  <c r="BY60" i="264"/>
  <c r="BX60" i="264"/>
  <c r="BX60" i="269"/>
  <c r="BY60" i="269"/>
  <c r="BY60" i="271"/>
  <c r="BX60" i="271"/>
  <c r="BY60" i="277"/>
  <c r="BX60" i="277"/>
  <c r="BY60" i="281"/>
  <c r="BX60" i="281"/>
  <c r="BX60" i="291"/>
  <c r="BY60" i="291"/>
  <c r="BY60" i="296"/>
  <c r="BX60" i="296"/>
  <c r="BY60" i="299"/>
  <c r="BX60" i="299"/>
  <c r="BY60" i="268"/>
  <c r="BX60" i="268"/>
  <c r="BX60" i="273"/>
  <c r="BY60" i="273"/>
  <c r="BY60" i="276"/>
  <c r="BX60" i="276"/>
  <c r="BX60" i="279"/>
  <c r="BY60" i="279"/>
  <c r="BX60" i="283"/>
  <c r="BY60" i="283"/>
  <c r="BY60" i="286"/>
  <c r="BX60" i="286"/>
  <c r="BY60" i="288"/>
  <c r="BX60" i="288"/>
  <c r="BX60" i="290"/>
  <c r="BY60" i="290"/>
  <c r="BY60" i="294"/>
  <c r="BX60" i="294"/>
  <c r="BY60" i="298"/>
  <c r="BX60" i="298"/>
  <c r="BY77" i="262"/>
  <c r="BX77" i="262"/>
  <c r="BX77" i="261"/>
  <c r="BY77" i="261"/>
  <c r="BY77" i="265"/>
  <c r="BX77" i="265"/>
  <c r="BX77" i="268"/>
  <c r="BY77" i="268"/>
  <c r="BX77" i="273"/>
  <c r="BY77" i="273"/>
  <c r="BY77" i="276"/>
  <c r="BX77" i="276"/>
  <c r="BX77" i="279"/>
  <c r="BY77" i="279"/>
  <c r="BX77" i="283"/>
  <c r="BY77" i="283"/>
  <c r="BY77" i="286"/>
  <c r="BX77" i="286"/>
  <c r="BX77" i="288"/>
  <c r="BY77" i="288"/>
  <c r="BY77" i="290"/>
  <c r="BX77" i="290"/>
  <c r="BY77" i="292"/>
  <c r="BX77" i="292"/>
  <c r="BX77" i="295"/>
  <c r="BY77" i="295"/>
  <c r="BX77" i="299"/>
  <c r="BY77" i="299"/>
  <c r="BX77" i="269"/>
  <c r="BY77" i="269"/>
  <c r="BX77" i="271"/>
  <c r="BY77" i="271"/>
  <c r="BY77" i="277"/>
  <c r="BX77" i="277"/>
  <c r="BX77" i="281"/>
  <c r="BY77" i="281"/>
  <c r="BX77" i="293"/>
  <c r="BY77" i="293"/>
  <c r="BY77" i="297"/>
  <c r="BX77" i="297"/>
  <c r="CA59" i="296"/>
  <c r="CA59" i="295"/>
  <c r="CA59" i="292"/>
  <c r="CA59" i="291"/>
  <c r="CA59" i="288"/>
  <c r="CA59" i="286"/>
  <c r="CA59" i="282"/>
  <c r="CA59" i="281"/>
  <c r="CA59" i="299"/>
  <c r="CA59" i="298"/>
  <c r="CA59" i="297"/>
  <c r="CA59" i="294"/>
  <c r="CA59" i="293"/>
  <c r="CA59" i="290"/>
  <c r="CA59" i="289"/>
  <c r="CA59" i="287"/>
  <c r="CA59" i="285"/>
  <c r="CA59" i="284"/>
  <c r="CA59" i="283"/>
  <c r="CA59" i="280"/>
  <c r="CA59" i="279"/>
  <c r="CA59" i="278"/>
  <c r="CA59" i="277"/>
  <c r="CA59" i="276"/>
  <c r="CA59" i="272"/>
  <c r="CA59" i="271"/>
  <c r="CA59" i="269"/>
  <c r="CA59" i="268"/>
  <c r="CA59" i="267"/>
  <c r="CA59" i="266"/>
  <c r="CA59" i="275"/>
  <c r="CA59" i="274"/>
  <c r="CA59" i="273"/>
  <c r="CA59" i="270"/>
  <c r="CA59" i="265"/>
  <c r="CA59" i="264"/>
  <c r="CA59" i="263"/>
  <c r="CA59" i="262"/>
  <c r="CA59" i="261"/>
  <c r="CA59" i="260"/>
  <c r="BY61" i="260"/>
  <c r="BX61" i="260"/>
  <c r="BX61" i="262"/>
  <c r="BY61" i="262"/>
  <c r="BY61" i="264"/>
  <c r="BX61" i="264"/>
  <c r="BX61" i="270"/>
  <c r="BY61" i="270"/>
  <c r="BY61" i="274"/>
  <c r="BX61" i="274"/>
  <c r="BY61" i="266"/>
  <c r="BX61" i="266"/>
  <c r="BY61" i="268"/>
  <c r="BX61" i="268"/>
  <c r="BY61" i="271"/>
  <c r="BX61" i="271"/>
  <c r="BY61" i="276"/>
  <c r="BX61" i="276"/>
  <c r="BY61" i="278"/>
  <c r="BX61" i="278"/>
  <c r="BY61" i="280"/>
  <c r="BX61" i="280"/>
  <c r="BY61" i="284"/>
  <c r="BX61" i="284"/>
  <c r="BY61" i="287"/>
  <c r="BX61" i="287"/>
  <c r="BY61" i="291"/>
  <c r="BX61" i="291"/>
  <c r="BY61" i="294"/>
  <c r="BX61" i="294"/>
  <c r="BY61" i="298"/>
  <c r="BX61" i="298"/>
  <c r="BY61" i="281"/>
  <c r="BX61" i="281"/>
  <c r="BY61" i="286"/>
  <c r="BX61" i="286"/>
  <c r="BX61" i="290"/>
  <c r="BY61" i="290"/>
  <c r="BY61" i="295"/>
  <c r="BX61" i="295"/>
  <c r="BY76" i="266"/>
  <c r="BX76" i="266"/>
  <c r="BX76" i="268"/>
  <c r="BY76" i="268"/>
  <c r="BX76" i="271"/>
  <c r="BY76" i="271"/>
  <c r="BY76" i="276"/>
  <c r="BX76" i="276"/>
  <c r="BY76" i="278"/>
  <c r="BX76" i="278"/>
  <c r="BX76" i="261"/>
  <c r="BY76" i="261"/>
  <c r="BX76" i="263"/>
  <c r="BY76" i="263"/>
  <c r="BY76" i="265"/>
  <c r="BX76" i="265"/>
  <c r="BX76" i="273"/>
  <c r="BY76" i="273"/>
  <c r="BY76" i="275"/>
  <c r="BX76" i="275"/>
  <c r="BY76" i="282"/>
  <c r="BX76" i="282"/>
  <c r="BY76" i="288"/>
  <c r="BX76" i="288"/>
  <c r="BX76" i="291"/>
  <c r="BY76" i="291"/>
  <c r="BY76" i="296"/>
  <c r="BX76" i="296"/>
  <c r="BY76" i="279"/>
  <c r="BX76" i="279"/>
  <c r="BX76" i="283"/>
  <c r="BY76" i="283"/>
  <c r="BY76" i="285"/>
  <c r="BX76" i="285"/>
  <c r="BX76" i="289"/>
  <c r="BY76" i="289"/>
  <c r="BX76" i="293"/>
  <c r="BY76" i="293"/>
  <c r="BY76" i="297"/>
  <c r="BX76" i="297"/>
  <c r="CA75" i="298"/>
  <c r="CA75" i="297"/>
  <c r="CA75" i="294"/>
  <c r="CA75" i="293"/>
  <c r="CA75" i="292"/>
  <c r="CA75" i="289"/>
  <c r="CA75" i="287"/>
  <c r="CA75" i="285"/>
  <c r="CA75" i="284"/>
  <c r="CA75" i="283"/>
  <c r="CA75" i="280"/>
  <c r="CA75" i="279"/>
  <c r="CA75" i="299"/>
  <c r="CA75" i="296"/>
  <c r="CA75" i="295"/>
  <c r="CA75" i="291"/>
  <c r="CA75" i="290"/>
  <c r="CA75" i="288"/>
  <c r="CA75" i="286"/>
  <c r="CA75" i="282"/>
  <c r="CA75" i="281"/>
  <c r="CA75" i="275"/>
  <c r="CA75" i="274"/>
  <c r="CA75" i="273"/>
  <c r="CA75" i="270"/>
  <c r="CA75" i="265"/>
  <c r="CA75" i="264"/>
  <c r="CA75" i="263"/>
  <c r="CA75" i="262"/>
  <c r="CA75" i="261"/>
  <c r="CA75" i="260"/>
  <c r="CA75" i="278"/>
  <c r="CA75" i="277"/>
  <c r="CA75" i="276"/>
  <c r="CA75" i="272"/>
  <c r="CA75" i="271"/>
  <c r="CA75" i="269"/>
  <c r="CA75" i="268"/>
  <c r="CA75" i="267"/>
  <c r="CA75" i="266"/>
  <c r="BY61" i="261"/>
  <c r="BX61" i="261"/>
  <c r="BX61" i="263"/>
  <c r="BY61" i="263"/>
  <c r="BX61" i="265"/>
  <c r="BY61" i="265"/>
  <c r="BX61" i="273"/>
  <c r="BY61" i="273"/>
  <c r="BX61" i="275"/>
  <c r="BY61" i="275"/>
  <c r="BY61" i="267"/>
  <c r="BX61" i="267"/>
  <c r="BX61" i="269"/>
  <c r="BY61" i="269"/>
  <c r="BY61" i="272"/>
  <c r="BX61" i="272"/>
  <c r="BY61" i="277"/>
  <c r="BX61" i="277"/>
  <c r="BX61" i="279"/>
  <c r="BY61" i="279"/>
  <c r="BX61" i="283"/>
  <c r="BY61" i="283"/>
  <c r="BY61" i="285"/>
  <c r="BX61" i="285"/>
  <c r="BY61" i="289"/>
  <c r="BX61" i="289"/>
  <c r="BX61" i="293"/>
  <c r="BY61" i="293"/>
  <c r="BY61" i="297"/>
  <c r="BX61" i="297"/>
  <c r="BX61" i="299"/>
  <c r="BY61" i="299"/>
  <c r="BY61" i="282"/>
  <c r="BX61" i="282"/>
  <c r="BY61" i="288"/>
  <c r="BX61" i="288"/>
  <c r="BX61" i="292"/>
  <c r="BY61" i="292"/>
  <c r="BY61" i="296"/>
  <c r="BX61" i="296"/>
  <c r="BY76" i="267"/>
  <c r="BX76" i="267"/>
  <c r="BX76" i="269"/>
  <c r="BY76" i="269"/>
  <c r="BY76" i="272"/>
  <c r="BX76" i="272"/>
  <c r="BY76" i="277"/>
  <c r="BX76" i="277"/>
  <c r="BY76" i="260"/>
  <c r="BX76" i="260"/>
  <c r="BY76" i="262"/>
  <c r="BX76" i="262"/>
  <c r="BY76" i="264"/>
  <c r="BX76" i="264"/>
  <c r="BY76" i="270"/>
  <c r="BX76" i="270"/>
  <c r="BY76" i="274"/>
  <c r="BX76" i="274"/>
  <c r="BY76" i="281"/>
  <c r="BX76" i="281"/>
  <c r="BY76" i="286"/>
  <c r="BX76" i="286"/>
  <c r="BY76" i="290"/>
  <c r="BX76" i="290"/>
  <c r="BX76" i="295"/>
  <c r="BY76" i="295"/>
  <c r="BX76" i="299"/>
  <c r="BY76" i="299"/>
  <c r="BX76" i="280"/>
  <c r="BY76" i="280"/>
  <c r="BY76" i="284"/>
  <c r="BX76" i="284"/>
  <c r="BY76" i="287"/>
  <c r="BX76" i="287"/>
  <c r="BY76" i="292"/>
  <c r="BX76" i="292"/>
  <c r="BY76" i="294"/>
  <c r="BX76" i="294"/>
  <c r="BX76" i="298"/>
  <c r="BY76" i="298"/>
  <c r="BY57" i="260"/>
  <c r="BX57" i="260"/>
  <c r="BY57" i="262"/>
  <c r="BX57" i="262"/>
  <c r="BY57" i="264"/>
  <c r="BX57" i="264"/>
  <c r="BY57" i="266"/>
  <c r="BX57" i="266"/>
  <c r="BY57" i="268"/>
  <c r="BX57" i="268"/>
  <c r="BY57" i="271"/>
  <c r="BX57" i="271"/>
  <c r="BY57" i="276"/>
  <c r="BX57" i="276"/>
  <c r="BY57" i="278"/>
  <c r="BX57" i="278"/>
  <c r="BY57" i="282"/>
  <c r="BX57" i="282"/>
  <c r="BY57" i="288"/>
  <c r="BX57" i="288"/>
  <c r="BX57" i="293"/>
  <c r="BY57" i="293"/>
  <c r="BY57" i="295"/>
  <c r="BX57" i="295"/>
  <c r="BY57" i="298"/>
  <c r="BX57" i="298"/>
  <c r="BX57" i="270"/>
  <c r="BY57" i="270"/>
  <c r="BY57" i="274"/>
  <c r="BX57" i="274"/>
  <c r="BX57" i="279"/>
  <c r="BY57" i="279"/>
  <c r="BX57" i="283"/>
  <c r="BY57" i="283"/>
  <c r="BY57" i="285"/>
  <c r="BX57" i="285"/>
  <c r="BX57" i="289"/>
  <c r="BY57" i="289"/>
  <c r="BY57" i="292"/>
  <c r="BX57" i="292"/>
  <c r="BX72" i="261"/>
  <c r="BY72" i="261"/>
  <c r="BX72" i="263"/>
  <c r="BY72" i="263"/>
  <c r="BY72" i="265"/>
  <c r="BX72" i="265"/>
  <c r="BY72" i="266"/>
  <c r="BX72" i="266"/>
  <c r="BX72" i="268"/>
  <c r="BY72" i="268"/>
  <c r="BY72" i="270"/>
  <c r="BX72" i="270"/>
  <c r="BY72" i="272"/>
  <c r="BX72" i="272"/>
  <c r="BY72" i="277"/>
  <c r="BX72" i="277"/>
  <c r="BY72" i="280"/>
  <c r="BX72" i="280"/>
  <c r="BY72" i="282"/>
  <c r="BX72" i="282"/>
  <c r="BX72" i="288"/>
  <c r="BY72" i="288"/>
  <c r="BY72" i="292"/>
  <c r="BX72" i="292"/>
  <c r="BY72" i="294"/>
  <c r="BX72" i="294"/>
  <c r="BX72" i="298"/>
  <c r="BY72" i="298"/>
  <c r="BY72" i="274"/>
  <c r="BX72" i="274"/>
  <c r="BX72" i="279"/>
  <c r="BY72" i="279"/>
  <c r="BY72" i="284"/>
  <c r="BX72" i="284"/>
  <c r="BY72" i="287"/>
  <c r="BX72" i="287"/>
  <c r="BY72" i="290"/>
  <c r="BX72" i="290"/>
  <c r="BY72" i="296"/>
  <c r="BX72" i="296"/>
  <c r="BY57" i="261"/>
  <c r="BX57" i="261"/>
  <c r="BX57" i="263"/>
  <c r="BY57" i="263"/>
  <c r="BY57" i="265"/>
  <c r="BX57" i="265"/>
  <c r="BY57" i="267"/>
  <c r="BX57" i="267"/>
  <c r="BX57" i="269"/>
  <c r="BY57" i="269"/>
  <c r="BY57" i="272"/>
  <c r="BX57" i="272"/>
  <c r="BY57" i="277"/>
  <c r="BX57" i="277"/>
  <c r="BY57" i="281"/>
  <c r="BX57" i="281"/>
  <c r="BY57" i="286"/>
  <c r="BX57" i="286"/>
  <c r="BX57" i="290"/>
  <c r="BY57" i="290"/>
  <c r="BY57" i="294"/>
  <c r="BX57" i="294"/>
  <c r="BY57" i="297"/>
  <c r="BX57" i="297"/>
  <c r="BX57" i="299"/>
  <c r="BY57" i="299"/>
  <c r="BX57" i="273"/>
  <c r="BY57" i="273"/>
  <c r="BY57" i="275"/>
  <c r="BX57" i="275"/>
  <c r="BX57" i="280"/>
  <c r="BY57" i="280"/>
  <c r="BY57" i="284"/>
  <c r="BX57" i="284"/>
  <c r="BY57" i="287"/>
  <c r="BX57" i="287"/>
  <c r="BY57" i="291"/>
  <c r="BX57" i="291"/>
  <c r="BY57" i="296"/>
  <c r="BX57" i="296"/>
  <c r="BY72" i="262"/>
  <c r="BX72" i="262"/>
  <c r="BY72" i="264"/>
  <c r="BX72" i="264"/>
  <c r="BX72" i="260"/>
  <c r="BY72" i="260"/>
  <c r="BY72" i="267"/>
  <c r="BX72" i="267"/>
  <c r="BX72" i="269"/>
  <c r="BY72" i="269"/>
  <c r="BX72" i="271"/>
  <c r="BY72" i="271"/>
  <c r="BY72" i="276"/>
  <c r="BX72" i="276"/>
  <c r="BY72" i="278"/>
  <c r="BX72" i="278"/>
  <c r="BX72" i="281"/>
  <c r="BY72" i="281"/>
  <c r="BY72" i="286"/>
  <c r="BX72" i="286"/>
  <c r="BY72" i="291"/>
  <c r="BX72" i="291"/>
  <c r="BX72" i="293"/>
  <c r="BY72" i="293"/>
  <c r="BY72" i="297"/>
  <c r="BX72" i="297"/>
  <c r="BX72" i="273"/>
  <c r="BY72" i="273"/>
  <c r="BY72" i="275"/>
  <c r="BX72" i="275"/>
  <c r="BX72" i="283"/>
  <c r="BY72" i="283"/>
  <c r="BY72" i="285"/>
  <c r="BX72" i="285"/>
  <c r="BX72" i="289"/>
  <c r="BY72" i="289"/>
  <c r="BX72" i="295"/>
  <c r="BY72" i="295"/>
  <c r="BX72" i="299"/>
  <c r="BY72" i="299"/>
  <c r="CF55" i="296"/>
  <c r="CJ55" i="296" s="1"/>
  <c r="CF55" i="289"/>
  <c r="CJ55" i="289" s="1"/>
  <c r="CF55" i="287"/>
  <c r="CJ55" i="287" s="1"/>
  <c r="CF55" i="285"/>
  <c r="CJ55" i="285" s="1"/>
  <c r="CF55" i="284"/>
  <c r="CJ55" i="284" s="1"/>
  <c r="CF55" i="299"/>
  <c r="CJ55" i="299" s="1"/>
  <c r="CF55" i="298"/>
  <c r="CJ55" i="298" s="1"/>
  <c r="CF55" i="297"/>
  <c r="CJ55" i="297" s="1"/>
  <c r="CF55" i="295"/>
  <c r="CJ55" i="295" s="1"/>
  <c r="CF55" i="294"/>
  <c r="CJ55" i="294" s="1"/>
  <c r="CF55" i="293"/>
  <c r="CJ55" i="293" s="1"/>
  <c r="CF55" i="292"/>
  <c r="CJ55" i="292" s="1"/>
  <c r="CF55" i="291"/>
  <c r="CJ55" i="291" s="1"/>
  <c r="CF55" i="290"/>
  <c r="CJ55" i="290" s="1"/>
  <c r="CF55" i="288"/>
  <c r="CJ55" i="288" s="1"/>
  <c r="CF55" i="286"/>
  <c r="CJ55" i="286" s="1"/>
  <c r="CF55" i="283"/>
  <c r="CJ55" i="283" s="1"/>
  <c r="CF55" i="282"/>
  <c r="CJ55" i="282" s="1"/>
  <c r="CF55" i="281"/>
  <c r="CJ55" i="281" s="1"/>
  <c r="CF55" i="278"/>
  <c r="CJ55" i="278" s="1"/>
  <c r="CF55" i="277"/>
  <c r="CJ55" i="277" s="1"/>
  <c r="CF55" i="276"/>
  <c r="CJ55" i="276" s="1"/>
  <c r="CF55" i="273"/>
  <c r="CJ55" i="273" s="1"/>
  <c r="CF55" i="272"/>
  <c r="CJ55" i="272" s="1"/>
  <c r="CF55" i="271"/>
  <c r="CJ55" i="271" s="1"/>
  <c r="CF55" i="269"/>
  <c r="CJ55" i="269" s="1"/>
  <c r="CF55" i="268"/>
  <c r="CJ55" i="268" s="1"/>
  <c r="CF55" i="267"/>
  <c r="CJ55" i="267" s="1"/>
  <c r="CF55" i="280"/>
  <c r="CJ55" i="280" s="1"/>
  <c r="CF55" i="279"/>
  <c r="CJ55" i="279" s="1"/>
  <c r="CF55" i="275"/>
  <c r="CJ55" i="275" s="1"/>
  <c r="CF55" i="274"/>
  <c r="CJ55" i="274" s="1"/>
  <c r="CF55" i="270"/>
  <c r="CJ55" i="270" s="1"/>
  <c r="CF55" i="266"/>
  <c r="CJ55" i="266" s="1"/>
  <c r="CF55" i="265"/>
  <c r="CJ55" i="265" s="1"/>
  <c r="CF55" i="264"/>
  <c r="CJ55" i="264" s="1"/>
  <c r="CF55" i="263"/>
  <c r="CJ55" i="263" s="1"/>
  <c r="CF55" i="262"/>
  <c r="CJ55" i="262" s="1"/>
  <c r="CF55" i="261"/>
  <c r="CJ55" i="261" s="1"/>
  <c r="CF55" i="260"/>
  <c r="CJ55" i="260" s="1"/>
  <c r="BY56" i="260"/>
  <c r="BX56" i="260"/>
  <c r="BY56" i="262"/>
  <c r="BX56" i="262"/>
  <c r="BY56" i="264"/>
  <c r="BX56" i="264"/>
  <c r="BX56" i="270"/>
  <c r="BY56" i="270"/>
  <c r="BY56" i="274"/>
  <c r="BX56" i="274"/>
  <c r="BY56" i="279"/>
  <c r="BX56" i="279"/>
  <c r="BX56" i="266"/>
  <c r="BY56" i="266"/>
  <c r="BY56" i="268"/>
  <c r="BX56" i="268"/>
  <c r="BY56" i="271"/>
  <c r="BX56" i="271"/>
  <c r="BY56" i="276"/>
  <c r="BX56" i="276"/>
  <c r="BX56" i="278"/>
  <c r="BY56" i="278"/>
  <c r="BY56" i="282"/>
  <c r="BX56" i="282"/>
  <c r="BY56" i="288"/>
  <c r="BX56" i="288"/>
  <c r="BY56" i="292"/>
  <c r="BX56" i="292"/>
  <c r="BY56" i="294"/>
  <c r="BX56" i="294"/>
  <c r="BY56" i="297"/>
  <c r="BX56" i="297"/>
  <c r="BX56" i="299"/>
  <c r="BY56" i="299"/>
  <c r="BY56" i="284"/>
  <c r="BX56" i="284"/>
  <c r="BY56" i="287"/>
  <c r="BX56" i="287"/>
  <c r="BY56" i="291"/>
  <c r="BX56" i="291"/>
  <c r="BX73" i="260"/>
  <c r="BY73" i="260"/>
  <c r="BY73" i="262"/>
  <c r="BX73" i="262"/>
  <c r="BY73" i="264"/>
  <c r="BX73" i="264"/>
  <c r="BY73" i="266"/>
  <c r="BX73" i="266"/>
  <c r="BX73" i="268"/>
  <c r="BY73" i="268"/>
  <c r="BX73" i="271"/>
  <c r="BY73" i="271"/>
  <c r="BY73" i="276"/>
  <c r="BX73" i="276"/>
  <c r="BX73" i="278"/>
  <c r="BY73" i="278"/>
  <c r="BY73" i="282"/>
  <c r="BX73" i="282"/>
  <c r="BX73" i="273"/>
  <c r="BY73" i="273"/>
  <c r="BY73" i="275"/>
  <c r="BX73" i="275"/>
  <c r="BX73" i="280"/>
  <c r="BY73" i="280"/>
  <c r="BY73" i="284"/>
  <c r="BX73" i="284"/>
  <c r="BY73" i="287"/>
  <c r="BX73" i="287"/>
  <c r="BY73" i="295"/>
  <c r="BX73" i="295"/>
  <c r="BX73" i="299"/>
  <c r="BY73" i="299"/>
  <c r="BX73" i="288"/>
  <c r="BY73" i="288"/>
  <c r="BY73" i="291"/>
  <c r="BX73" i="291"/>
  <c r="BY73" i="293"/>
  <c r="BX73" i="293"/>
  <c r="BY73" i="297"/>
  <c r="BX73" i="297"/>
  <c r="CF71" i="299"/>
  <c r="CJ71" i="299" s="1"/>
  <c r="CF71" i="296"/>
  <c r="CJ71" i="296" s="1"/>
  <c r="CF71" i="295"/>
  <c r="CJ71" i="295" s="1"/>
  <c r="CF71" i="289"/>
  <c r="CJ71" i="289" s="1"/>
  <c r="CF71" i="287"/>
  <c r="CJ71" i="287" s="1"/>
  <c r="CF71" i="285"/>
  <c r="CJ71" i="285" s="1"/>
  <c r="CF71" i="284"/>
  <c r="CJ71" i="284" s="1"/>
  <c r="CF71" i="283"/>
  <c r="CJ71" i="283" s="1"/>
  <c r="CF71" i="298"/>
  <c r="CJ71" i="298" s="1"/>
  <c r="CF71" i="297"/>
  <c r="CJ71" i="297" s="1"/>
  <c r="CF71" i="294"/>
  <c r="CJ71" i="294" s="1"/>
  <c r="CF71" i="293"/>
  <c r="CJ71" i="293" s="1"/>
  <c r="CF71" i="292"/>
  <c r="CJ71" i="292" s="1"/>
  <c r="CF71" i="291"/>
  <c r="CJ71" i="291" s="1"/>
  <c r="CF71" i="290"/>
  <c r="CJ71" i="290" s="1"/>
  <c r="CF71" i="288"/>
  <c r="CJ71" i="288" s="1"/>
  <c r="CF71" i="286"/>
  <c r="CJ71" i="286" s="1"/>
  <c r="CF71" i="282"/>
  <c r="CJ71" i="282" s="1"/>
  <c r="CF71" i="281"/>
  <c r="CJ71" i="281" s="1"/>
  <c r="CF71" i="280"/>
  <c r="CJ71" i="280" s="1"/>
  <c r="CF71" i="278"/>
  <c r="CJ71" i="278" s="1"/>
  <c r="CF71" i="277"/>
  <c r="CJ71" i="277" s="1"/>
  <c r="CF71" i="276"/>
  <c r="CJ71" i="276" s="1"/>
  <c r="CF71" i="272"/>
  <c r="CJ71" i="272" s="1"/>
  <c r="CF71" i="271"/>
  <c r="CJ71" i="271" s="1"/>
  <c r="CF71" i="270"/>
  <c r="CJ71" i="270" s="1"/>
  <c r="CF71" i="269"/>
  <c r="CJ71" i="269" s="1"/>
  <c r="CF71" i="268"/>
  <c r="CJ71" i="268" s="1"/>
  <c r="CF71" i="267"/>
  <c r="CJ71" i="267" s="1"/>
  <c r="CF71" i="266"/>
  <c r="CJ71" i="266" s="1"/>
  <c r="CF71" i="279"/>
  <c r="CJ71" i="279" s="1"/>
  <c r="CF71" i="275"/>
  <c r="CJ71" i="275" s="1"/>
  <c r="CF71" i="274"/>
  <c r="CJ71" i="274" s="1"/>
  <c r="CF71" i="273"/>
  <c r="CJ71" i="273" s="1"/>
  <c r="CF71" i="260"/>
  <c r="CJ71" i="260" s="1"/>
  <c r="CF71" i="265"/>
  <c r="CJ71" i="265" s="1"/>
  <c r="CF71" i="264"/>
  <c r="CJ71" i="264" s="1"/>
  <c r="CF71" i="263"/>
  <c r="CJ71" i="263" s="1"/>
  <c r="CF71" i="262"/>
  <c r="CJ71" i="262" s="1"/>
  <c r="CF71" i="261"/>
  <c r="CJ71" i="261" s="1"/>
  <c r="CA74" i="298"/>
  <c r="CA74" i="297"/>
  <c r="CA74" i="294"/>
  <c r="CA74" i="293"/>
  <c r="CA74" i="292"/>
  <c r="CA74" i="291"/>
  <c r="CA74" i="290"/>
  <c r="CA74" i="288"/>
  <c r="CA74" i="286"/>
  <c r="CA74" i="299"/>
  <c r="CA74" i="296"/>
  <c r="CA74" i="295"/>
  <c r="CA74" i="289"/>
  <c r="CA74" i="287"/>
  <c r="CA74" i="285"/>
  <c r="CA74" i="284"/>
  <c r="CA74" i="283"/>
  <c r="CA74" i="280"/>
  <c r="CA74" i="279"/>
  <c r="CA74" i="275"/>
  <c r="CA74" i="274"/>
  <c r="CA74" i="273"/>
  <c r="CA74" i="270"/>
  <c r="CA74" i="282"/>
  <c r="CA74" i="281"/>
  <c r="CA74" i="278"/>
  <c r="CA74" i="277"/>
  <c r="CA74" i="276"/>
  <c r="CA74" i="272"/>
  <c r="CA74" i="271"/>
  <c r="CA74" i="269"/>
  <c r="CA74" i="268"/>
  <c r="CA74" i="267"/>
  <c r="CA74" i="266"/>
  <c r="CA74" i="265"/>
  <c r="CA74" i="264"/>
  <c r="CA74" i="263"/>
  <c r="CA74" i="262"/>
  <c r="CA74" i="261"/>
  <c r="CA74" i="260"/>
  <c r="CA58" i="296"/>
  <c r="CA58" i="295"/>
  <c r="CA58" i="289"/>
  <c r="CA58" i="287"/>
  <c r="CA58" i="285"/>
  <c r="CA58" i="284"/>
  <c r="CA58" i="283"/>
  <c r="CA58" i="299"/>
  <c r="CA58" i="298"/>
  <c r="CA58" i="297"/>
  <c r="CA58" i="294"/>
  <c r="CA58" i="293"/>
  <c r="CA58" i="292"/>
  <c r="CA58" i="291"/>
  <c r="CA58" i="290"/>
  <c r="CA58" i="288"/>
  <c r="CA58" i="286"/>
  <c r="CA58" i="282"/>
  <c r="CA58" i="281"/>
  <c r="CA58" i="278"/>
  <c r="CA58" i="277"/>
  <c r="CA58" i="276"/>
  <c r="CA58" i="272"/>
  <c r="CA58" i="271"/>
  <c r="CA58" i="269"/>
  <c r="CA58" i="268"/>
  <c r="CA58" i="267"/>
  <c r="CA58" i="266"/>
  <c r="CA58" i="280"/>
  <c r="CA58" i="279"/>
  <c r="CA58" i="275"/>
  <c r="CA58" i="274"/>
  <c r="CA58" i="273"/>
  <c r="CA58" i="270"/>
  <c r="CA58" i="265"/>
  <c r="CA58" i="264"/>
  <c r="CA58" i="263"/>
  <c r="CA58" i="262"/>
  <c r="CA58" i="261"/>
  <c r="CA58" i="260"/>
  <c r="BY56" i="261"/>
  <c r="BX56" i="261"/>
  <c r="BY56" i="263"/>
  <c r="BX56" i="263"/>
  <c r="BY56" i="265"/>
  <c r="BX56" i="265"/>
  <c r="BX56" i="273"/>
  <c r="BY56" i="273"/>
  <c r="BY56" i="275"/>
  <c r="BX56" i="275"/>
  <c r="BX56" i="280"/>
  <c r="BY56" i="280"/>
  <c r="BY56" i="267"/>
  <c r="BX56" i="267"/>
  <c r="BX56" i="269"/>
  <c r="BY56" i="269"/>
  <c r="BY56" i="272"/>
  <c r="BX56" i="272"/>
  <c r="BY56" i="277"/>
  <c r="BX56" i="277"/>
  <c r="BY56" i="281"/>
  <c r="BX56" i="281"/>
  <c r="BY56" i="286"/>
  <c r="BX56" i="286"/>
  <c r="BX56" i="290"/>
  <c r="BY56" i="290"/>
  <c r="BX56" i="293"/>
  <c r="BY56" i="293"/>
  <c r="BX56" i="295"/>
  <c r="BY56" i="295"/>
  <c r="BY56" i="298"/>
  <c r="BX56" i="298"/>
  <c r="BY56" i="283"/>
  <c r="BX56" i="283"/>
  <c r="BY56" i="285"/>
  <c r="BX56" i="285"/>
  <c r="BY56" i="289"/>
  <c r="BX56" i="289"/>
  <c r="BY56" i="296"/>
  <c r="BX56" i="296"/>
  <c r="BX73" i="261"/>
  <c r="BY73" i="261"/>
  <c r="BX73" i="263"/>
  <c r="BY73" i="263"/>
  <c r="BY73" i="265"/>
  <c r="BX73" i="265"/>
  <c r="BY73" i="267"/>
  <c r="BX73" i="267"/>
  <c r="BX73" i="269"/>
  <c r="BY73" i="269"/>
  <c r="BY73" i="272"/>
  <c r="BX73" i="272"/>
  <c r="BY73" i="277"/>
  <c r="BX73" i="277"/>
  <c r="BX73" i="281"/>
  <c r="BY73" i="281"/>
  <c r="BX73" i="270"/>
  <c r="BY73" i="270"/>
  <c r="BY73" i="274"/>
  <c r="BX73" i="274"/>
  <c r="BY73" i="279"/>
  <c r="BX73" i="279"/>
  <c r="BX73" i="283"/>
  <c r="BY73" i="283"/>
  <c r="BY73" i="285"/>
  <c r="BX73" i="285"/>
  <c r="BX73" i="289"/>
  <c r="BY73" i="289"/>
  <c r="BY73" i="296"/>
  <c r="BX73" i="296"/>
  <c r="BY73" i="286"/>
  <c r="BX73" i="286"/>
  <c r="BY73" i="290"/>
  <c r="BX73" i="290"/>
  <c r="BY73" i="292"/>
  <c r="BX73" i="292"/>
  <c r="BY73" i="294"/>
  <c r="BX73" i="294"/>
  <c r="BX73" i="298"/>
  <c r="BY73" i="298"/>
  <c r="BX53" i="260"/>
  <c r="BY53" i="260"/>
  <c r="BY53" i="262"/>
  <c r="BX53" i="262"/>
  <c r="BY53" i="264"/>
  <c r="BX53" i="264"/>
  <c r="BY53" i="267"/>
  <c r="BX53" i="267"/>
  <c r="BX53" i="269"/>
  <c r="BY53" i="269"/>
  <c r="BY53" i="272"/>
  <c r="BX53" i="272"/>
  <c r="BY53" i="276"/>
  <c r="BX53" i="276"/>
  <c r="BY53" i="278"/>
  <c r="BX53" i="278"/>
  <c r="BY53" i="282"/>
  <c r="BX53" i="282"/>
  <c r="BY53" i="286"/>
  <c r="BX53" i="286"/>
  <c r="BX53" i="291"/>
  <c r="BY53" i="291"/>
  <c r="BY53" i="293"/>
  <c r="BX53" i="293"/>
  <c r="BY53" i="295"/>
  <c r="BX53" i="295"/>
  <c r="BY53" i="298"/>
  <c r="BX53" i="298"/>
  <c r="BY53" i="265"/>
  <c r="BX53" i="265"/>
  <c r="BY53" i="274"/>
  <c r="BX53" i="274"/>
  <c r="BY53" i="279"/>
  <c r="BX53" i="279"/>
  <c r="BY53" i="284"/>
  <c r="BX53" i="284"/>
  <c r="BY53" i="287"/>
  <c r="BX53" i="287"/>
  <c r="BY53" i="290"/>
  <c r="BX53" i="290"/>
  <c r="BX68" i="261"/>
  <c r="BY68" i="261"/>
  <c r="BY68" i="263"/>
  <c r="BX68" i="263"/>
  <c r="BX68" i="260"/>
  <c r="BY68" i="260"/>
  <c r="BY68" i="267"/>
  <c r="BX68" i="267"/>
  <c r="BX68" i="269"/>
  <c r="BY68" i="269"/>
  <c r="BX68" i="271"/>
  <c r="BY68" i="271"/>
  <c r="BY68" i="276"/>
  <c r="BX68" i="276"/>
  <c r="BY68" i="278"/>
  <c r="BX68" i="278"/>
  <c r="BY68" i="281"/>
  <c r="BX68" i="281"/>
  <c r="BY68" i="286"/>
  <c r="BX68" i="286"/>
  <c r="BY68" i="292"/>
  <c r="BX68" i="292"/>
  <c r="BY68" i="294"/>
  <c r="BX68" i="294"/>
  <c r="BY68" i="298"/>
  <c r="BX68" i="298"/>
  <c r="BX68" i="273"/>
  <c r="BY68" i="273"/>
  <c r="BX68" i="275"/>
  <c r="BY68" i="275"/>
  <c r="BY68" i="283"/>
  <c r="BX68" i="283"/>
  <c r="BY68" i="285"/>
  <c r="BX68" i="285"/>
  <c r="BX68" i="289"/>
  <c r="BY68" i="289"/>
  <c r="BX68" i="291"/>
  <c r="BY68" i="291"/>
  <c r="BY68" i="296"/>
  <c r="BX68" i="296"/>
  <c r="BX53" i="261"/>
  <c r="BY53" i="261"/>
  <c r="BY53" i="263"/>
  <c r="BX53" i="263"/>
  <c r="BY53" i="266"/>
  <c r="BX53" i="266"/>
  <c r="BY53" i="268"/>
  <c r="BX53" i="268"/>
  <c r="BX53" i="271"/>
  <c r="BY53" i="271"/>
  <c r="BY53" i="273"/>
  <c r="BX53" i="273"/>
  <c r="BY53" i="277"/>
  <c r="BX53" i="277"/>
  <c r="BY53" i="281"/>
  <c r="BX53" i="281"/>
  <c r="BY53" i="283"/>
  <c r="BX53" i="283"/>
  <c r="BY53" i="288"/>
  <c r="BX53" i="288"/>
  <c r="BX53" i="292"/>
  <c r="BY53" i="292"/>
  <c r="BY53" i="294"/>
  <c r="BX53" i="294"/>
  <c r="BY53" i="297"/>
  <c r="BX53" i="297"/>
  <c r="BY53" i="299"/>
  <c r="BX53" i="299"/>
  <c r="BX53" i="270"/>
  <c r="BY53" i="270"/>
  <c r="BY53" i="275"/>
  <c r="BX53" i="275"/>
  <c r="BX53" i="280"/>
  <c r="BY53" i="280"/>
  <c r="BY53" i="285"/>
  <c r="BX53" i="285"/>
  <c r="BY53" i="289"/>
  <c r="BX53" i="289"/>
  <c r="BY53" i="296"/>
  <c r="BX53" i="296"/>
  <c r="BY68" i="262"/>
  <c r="BX68" i="262"/>
  <c r="BY68" i="264"/>
  <c r="BX68" i="264"/>
  <c r="BY68" i="266"/>
  <c r="BX68" i="266"/>
  <c r="BX68" i="268"/>
  <c r="BY68" i="268"/>
  <c r="BY68" i="270"/>
  <c r="BX68" i="270"/>
  <c r="BY68" i="272"/>
  <c r="BX68" i="272"/>
  <c r="BY68" i="277"/>
  <c r="BX68" i="277"/>
  <c r="BX68" i="280"/>
  <c r="BY68" i="280"/>
  <c r="BY68" i="282"/>
  <c r="BX68" i="282"/>
  <c r="BX68" i="288"/>
  <c r="BY68" i="288"/>
  <c r="BX68" i="293"/>
  <c r="BY68" i="293"/>
  <c r="BY68" i="297"/>
  <c r="BX68" i="297"/>
  <c r="BY68" i="265"/>
  <c r="BX68" i="265"/>
  <c r="BY68" i="274"/>
  <c r="BX68" i="274"/>
  <c r="BX68" i="279"/>
  <c r="BY68" i="279"/>
  <c r="BY68" i="284"/>
  <c r="BX68" i="284"/>
  <c r="BY68" i="287"/>
  <c r="BX68" i="287"/>
  <c r="BX68" i="290"/>
  <c r="BY68" i="290"/>
  <c r="BY68" i="295"/>
  <c r="BX68" i="295"/>
  <c r="BX68" i="299"/>
  <c r="BY68" i="299"/>
  <c r="CA67" i="298"/>
  <c r="CA67" i="297"/>
  <c r="CA67" i="294"/>
  <c r="CA67" i="293"/>
  <c r="CA67" i="292"/>
  <c r="CA67" i="291"/>
  <c r="CA67" i="289"/>
  <c r="CA67" i="287"/>
  <c r="CA67" i="285"/>
  <c r="CA67" i="284"/>
  <c r="CA67" i="283"/>
  <c r="CA67" i="279"/>
  <c r="CA67" i="299"/>
  <c r="CA67" i="296"/>
  <c r="CA67" i="295"/>
  <c r="CA67" i="290"/>
  <c r="CA67" i="288"/>
  <c r="CA67" i="286"/>
  <c r="CA67" i="282"/>
  <c r="CA67" i="281"/>
  <c r="CA67" i="280"/>
  <c r="CA67" i="278"/>
  <c r="CA67" i="277"/>
  <c r="CA67" i="276"/>
  <c r="CA67" i="272"/>
  <c r="CA67" i="271"/>
  <c r="CA67" i="270"/>
  <c r="CA67" i="269"/>
  <c r="CA67" i="268"/>
  <c r="CA67" i="267"/>
  <c r="CA67" i="266"/>
  <c r="CA67" i="260"/>
  <c r="CA67" i="275"/>
  <c r="CA67" i="274"/>
  <c r="CA67" i="273"/>
  <c r="CA67" i="265"/>
  <c r="CA67" i="264"/>
  <c r="CA67" i="263"/>
  <c r="CA67" i="262"/>
  <c r="CA67" i="261"/>
  <c r="BY52" i="266"/>
  <c r="BX52" i="266"/>
  <c r="BY52" i="268"/>
  <c r="BX52" i="268"/>
  <c r="BX52" i="271"/>
  <c r="BY52" i="271"/>
  <c r="BX52" i="273"/>
  <c r="BY52" i="273"/>
  <c r="BY52" i="277"/>
  <c r="BX52" i="277"/>
  <c r="BX52" i="261"/>
  <c r="BY52" i="261"/>
  <c r="BY52" i="263"/>
  <c r="BX52" i="263"/>
  <c r="BY52" i="265"/>
  <c r="BX52" i="265"/>
  <c r="BY52" i="274"/>
  <c r="BX52" i="274"/>
  <c r="BX52" i="279"/>
  <c r="BY52" i="279"/>
  <c r="BY52" i="284"/>
  <c r="BX52" i="284"/>
  <c r="BY52" i="287"/>
  <c r="BX52" i="287"/>
  <c r="BX52" i="290"/>
  <c r="BY52" i="290"/>
  <c r="BX52" i="293"/>
  <c r="BY52" i="293"/>
  <c r="BY52" i="295"/>
  <c r="BX52" i="295"/>
  <c r="BY52" i="298"/>
  <c r="BX52" i="298"/>
  <c r="BY52" i="278"/>
  <c r="BX52" i="278"/>
  <c r="BY52" i="282"/>
  <c r="BX52" i="282"/>
  <c r="BY52" i="286"/>
  <c r="BX52" i="286"/>
  <c r="BY52" i="291"/>
  <c r="BX52" i="291"/>
  <c r="BX69" i="261"/>
  <c r="BY69" i="261"/>
  <c r="BX69" i="263"/>
  <c r="BY69" i="263"/>
  <c r="BY69" i="265"/>
  <c r="BX69" i="265"/>
  <c r="BY69" i="274"/>
  <c r="BX69" i="274"/>
  <c r="BY69" i="260"/>
  <c r="BX69" i="260"/>
  <c r="BY69" i="267"/>
  <c r="BX69" i="267"/>
  <c r="BX69" i="269"/>
  <c r="BY69" i="269"/>
  <c r="BY69" i="271"/>
  <c r="BX69" i="271"/>
  <c r="BX69" i="276"/>
  <c r="BY69" i="276"/>
  <c r="BX69" i="278"/>
  <c r="BY69" i="278"/>
  <c r="BX69" i="281"/>
  <c r="BY69" i="281"/>
  <c r="BY69" i="286"/>
  <c r="BX69" i="286"/>
  <c r="BX69" i="290"/>
  <c r="BY69" i="290"/>
  <c r="BY69" i="296"/>
  <c r="BX69" i="296"/>
  <c r="BX69" i="279"/>
  <c r="BY69" i="279"/>
  <c r="BY69" i="284"/>
  <c r="BX69" i="284"/>
  <c r="BY69" i="287"/>
  <c r="BX69" i="287"/>
  <c r="BY69" i="292"/>
  <c r="BX69" i="292"/>
  <c r="BY69" i="294"/>
  <c r="BX69" i="294"/>
  <c r="BY69" i="297"/>
  <c r="BX69" i="297"/>
  <c r="CA51" i="296"/>
  <c r="CA51" i="291"/>
  <c r="CA51" i="288"/>
  <c r="CA51" i="286"/>
  <c r="CA51" i="283"/>
  <c r="CA51" i="282"/>
  <c r="CA51" i="281"/>
  <c r="CA51" i="278"/>
  <c r="CA51" i="299"/>
  <c r="CA51" i="298"/>
  <c r="CA51" i="297"/>
  <c r="CA51" i="295"/>
  <c r="CA51" i="294"/>
  <c r="CA51" i="293"/>
  <c r="CA51" i="292"/>
  <c r="CA51" i="290"/>
  <c r="CA51" i="289"/>
  <c r="CA51" i="287"/>
  <c r="CA51" i="285"/>
  <c r="CA51" i="284"/>
  <c r="CA51" i="280"/>
  <c r="CA51" i="279"/>
  <c r="CA51" i="275"/>
  <c r="CA51" i="274"/>
  <c r="CA51" i="270"/>
  <c r="CA51" i="265"/>
  <c r="CA51" i="264"/>
  <c r="CA51" i="263"/>
  <c r="CA51" i="262"/>
  <c r="CA51" i="261"/>
  <c r="CA51" i="260"/>
  <c r="CA51" i="277"/>
  <c r="CA51" i="276"/>
  <c r="CA51" i="273"/>
  <c r="CA51" i="272"/>
  <c r="CA51" i="271"/>
  <c r="CA51" i="269"/>
  <c r="CA51" i="268"/>
  <c r="CA51" i="267"/>
  <c r="CA51" i="266"/>
  <c r="BY52" i="267"/>
  <c r="BX52" i="267"/>
  <c r="BX52" i="269"/>
  <c r="BY52" i="269"/>
  <c r="BY52" i="272"/>
  <c r="BX52" i="272"/>
  <c r="BY52" i="276"/>
  <c r="BX52" i="276"/>
  <c r="BY52" i="260"/>
  <c r="BX52" i="260"/>
  <c r="BY52" i="262"/>
  <c r="BX52" i="262"/>
  <c r="BY52" i="264"/>
  <c r="BX52" i="264"/>
  <c r="BX52" i="270"/>
  <c r="BY52" i="270"/>
  <c r="BY52" i="275"/>
  <c r="BX52" i="275"/>
  <c r="BX52" i="280"/>
  <c r="BY52" i="280"/>
  <c r="BY52" i="285"/>
  <c r="BX52" i="285"/>
  <c r="BX52" i="289"/>
  <c r="BY52" i="289"/>
  <c r="BY52" i="292"/>
  <c r="BX52" i="292"/>
  <c r="BY52" i="294"/>
  <c r="BX52" i="294"/>
  <c r="BY52" i="297"/>
  <c r="BX52" i="297"/>
  <c r="BX52" i="299"/>
  <c r="BY52" i="299"/>
  <c r="BY52" i="281"/>
  <c r="BX52" i="281"/>
  <c r="BX52" i="283"/>
  <c r="BY52" i="283"/>
  <c r="BY52" i="288"/>
  <c r="BX52" i="288"/>
  <c r="BY52" i="296"/>
  <c r="BX52" i="296"/>
  <c r="BY69" i="262"/>
  <c r="BX69" i="262"/>
  <c r="BY69" i="264"/>
  <c r="BX69" i="264"/>
  <c r="BX69" i="273"/>
  <c r="BY69" i="273"/>
  <c r="BX69" i="275"/>
  <c r="BY69" i="275"/>
  <c r="BY69" i="266"/>
  <c r="BX69" i="266"/>
  <c r="BX69" i="268"/>
  <c r="BY69" i="268"/>
  <c r="BY69" i="270"/>
  <c r="BX69" i="270"/>
  <c r="BY69" i="272"/>
  <c r="BX69" i="272"/>
  <c r="BY69" i="277"/>
  <c r="BX69" i="277"/>
  <c r="BX69" i="280"/>
  <c r="BY69" i="280"/>
  <c r="BY69" i="282"/>
  <c r="BX69" i="282"/>
  <c r="BX69" i="288"/>
  <c r="BY69" i="288"/>
  <c r="BY69" i="291"/>
  <c r="BX69" i="291"/>
  <c r="BX69" i="299"/>
  <c r="BY69" i="299"/>
  <c r="BY69" i="283"/>
  <c r="BX69" i="283"/>
  <c r="BX69" i="285"/>
  <c r="BY69" i="285"/>
  <c r="BX69" i="289"/>
  <c r="BY69" i="289"/>
  <c r="BX69" i="293"/>
  <c r="BY69" i="293"/>
  <c r="BY69" i="295"/>
  <c r="BX69" i="295"/>
  <c r="BY69" i="298"/>
  <c r="BX69" i="298"/>
  <c r="BX49" i="261"/>
  <c r="BY49" i="261"/>
  <c r="BY49" i="263"/>
  <c r="BX49" i="263"/>
  <c r="BY49" i="265"/>
  <c r="BX49" i="265"/>
  <c r="BY49" i="266"/>
  <c r="BX49" i="266"/>
  <c r="BY49" i="274"/>
  <c r="BX49" i="274"/>
  <c r="BY49" i="279"/>
  <c r="BX49" i="279"/>
  <c r="BY49" i="285"/>
  <c r="BX49" i="285"/>
  <c r="BX49" i="289"/>
  <c r="BY49" i="289"/>
  <c r="BY49" i="268"/>
  <c r="BX49" i="268"/>
  <c r="BX49" i="270"/>
  <c r="BY49" i="270"/>
  <c r="BY49" i="272"/>
  <c r="BX49" i="272"/>
  <c r="BY49" i="276"/>
  <c r="BX49" i="276"/>
  <c r="BY49" i="278"/>
  <c r="BX49" i="278"/>
  <c r="BY49" i="281"/>
  <c r="BX49" i="281"/>
  <c r="BX49" i="283"/>
  <c r="BY49" i="283"/>
  <c r="BY49" i="288"/>
  <c r="BX49" i="288"/>
  <c r="BY49" i="291"/>
  <c r="BX49" i="291"/>
  <c r="BY49" i="293"/>
  <c r="BX49" i="293"/>
  <c r="BY49" i="295"/>
  <c r="BX49" i="295"/>
  <c r="BY49" i="298"/>
  <c r="BX49" i="298"/>
  <c r="BX64" i="261"/>
  <c r="BY64" i="261"/>
  <c r="BX64" i="263"/>
  <c r="BY64" i="263"/>
  <c r="BY64" i="265"/>
  <c r="BX64" i="265"/>
  <c r="BY64" i="266"/>
  <c r="BX64" i="266"/>
  <c r="BX64" i="273"/>
  <c r="BY64" i="273"/>
  <c r="BY64" i="275"/>
  <c r="BX64" i="275"/>
  <c r="BY64" i="283"/>
  <c r="BX64" i="283"/>
  <c r="BY64" i="285"/>
  <c r="BX64" i="285"/>
  <c r="BY64" i="289"/>
  <c r="BX64" i="289"/>
  <c r="BY64" i="292"/>
  <c r="BX64" i="292"/>
  <c r="BY64" i="296"/>
  <c r="BX64" i="296"/>
  <c r="BY64" i="269"/>
  <c r="BX64" i="269"/>
  <c r="BX64" i="271"/>
  <c r="BY64" i="271"/>
  <c r="BY64" i="276"/>
  <c r="BX64" i="276"/>
  <c r="BY64" i="278"/>
  <c r="BX64" i="278"/>
  <c r="BX64" i="281"/>
  <c r="BY64" i="281"/>
  <c r="BY64" i="286"/>
  <c r="BX64" i="286"/>
  <c r="BY64" i="290"/>
  <c r="BX64" i="290"/>
  <c r="BY64" i="294"/>
  <c r="BX64" i="294"/>
  <c r="BY64" i="298"/>
  <c r="BX64" i="298"/>
  <c r="BY49" i="262"/>
  <c r="BX49" i="262"/>
  <c r="BY49" i="264"/>
  <c r="BX49" i="264"/>
  <c r="BY49" i="260"/>
  <c r="BX49" i="260"/>
  <c r="BY49" i="267"/>
  <c r="BX49" i="267"/>
  <c r="BY49" i="275"/>
  <c r="BX49" i="275"/>
  <c r="BY49" i="284"/>
  <c r="BX49" i="284"/>
  <c r="BY49" i="287"/>
  <c r="BX49" i="287"/>
  <c r="BY49" i="296"/>
  <c r="BX49" i="296"/>
  <c r="BY49" i="269"/>
  <c r="BX49" i="269"/>
  <c r="BX49" i="271"/>
  <c r="BY49" i="271"/>
  <c r="BX49" i="273"/>
  <c r="BY49" i="273"/>
  <c r="BY49" i="277"/>
  <c r="BX49" i="277"/>
  <c r="BY49" i="280"/>
  <c r="BX49" i="280"/>
  <c r="BY49" i="282"/>
  <c r="BX49" i="282"/>
  <c r="BY49" i="286"/>
  <c r="BX49" i="286"/>
  <c r="BY49" i="290"/>
  <c r="BX49" i="290"/>
  <c r="BX49" i="292"/>
  <c r="BY49" i="292"/>
  <c r="BY49" i="294"/>
  <c r="BX49" i="294"/>
  <c r="BY49" i="297"/>
  <c r="BX49" i="297"/>
  <c r="BX49" i="299"/>
  <c r="BY49" i="299"/>
  <c r="BY64" i="262"/>
  <c r="BX64" i="262"/>
  <c r="BY64" i="264"/>
  <c r="BX64" i="264"/>
  <c r="BY64" i="260"/>
  <c r="BX64" i="260"/>
  <c r="BY64" i="267"/>
  <c r="BX64" i="267"/>
  <c r="BY64" i="274"/>
  <c r="BX64" i="274"/>
  <c r="BX64" i="279"/>
  <c r="BY64" i="279"/>
  <c r="BY64" i="284"/>
  <c r="BX64" i="284"/>
  <c r="BY64" i="287"/>
  <c r="BX64" i="287"/>
  <c r="BX64" i="291"/>
  <c r="BY64" i="291"/>
  <c r="BY64" i="295"/>
  <c r="BX64" i="295"/>
  <c r="BX64" i="268"/>
  <c r="BY64" i="268"/>
  <c r="BX64" i="270"/>
  <c r="BY64" i="270"/>
  <c r="BY64" i="272"/>
  <c r="BX64" i="272"/>
  <c r="BY64" i="277"/>
  <c r="BX64" i="277"/>
  <c r="BX64" i="280"/>
  <c r="BY64" i="280"/>
  <c r="BY64" i="282"/>
  <c r="BX64" i="282"/>
  <c r="BX64" i="288"/>
  <c r="BY64" i="288"/>
  <c r="BY64" i="293"/>
  <c r="BX64" i="293"/>
  <c r="BY64" i="297"/>
  <c r="BX64" i="297"/>
  <c r="BY64" i="299"/>
  <c r="BX64" i="299"/>
  <c r="CA66" i="299"/>
  <c r="CA66" i="298"/>
  <c r="CA66" i="297"/>
  <c r="CA66" i="294"/>
  <c r="CA66" i="293"/>
  <c r="CA66" i="292"/>
  <c r="CA66" i="296"/>
  <c r="CA66" i="295"/>
  <c r="CA66" i="291"/>
  <c r="CA66" i="289"/>
  <c r="CA66" i="287"/>
  <c r="CA66" i="285"/>
  <c r="CA66" i="284"/>
  <c r="CA66" i="283"/>
  <c r="CA66" i="290"/>
  <c r="CA66" i="288"/>
  <c r="CA66" i="286"/>
  <c r="CA66" i="282"/>
  <c r="CA66" i="279"/>
  <c r="CA66" i="275"/>
  <c r="CA66" i="274"/>
  <c r="CA66" i="273"/>
  <c r="CA66" i="265"/>
  <c r="CA66" i="264"/>
  <c r="CA66" i="281"/>
  <c r="CA66" i="280"/>
  <c r="CA66" i="278"/>
  <c r="CA66" i="277"/>
  <c r="CA66" i="276"/>
  <c r="CA66" i="272"/>
  <c r="CA66" i="271"/>
  <c r="CA66" i="270"/>
  <c r="CA66" i="269"/>
  <c r="CA66" i="268"/>
  <c r="CA66" i="267"/>
  <c r="CA66" i="266"/>
  <c r="CA66" i="260"/>
  <c r="CA66" i="263"/>
  <c r="CA66" i="262"/>
  <c r="CA66" i="261"/>
  <c r="CA50" i="296"/>
  <c r="CA50" i="299"/>
  <c r="CA50" i="298"/>
  <c r="CA50" i="297"/>
  <c r="CA50" i="295"/>
  <c r="CA50" i="294"/>
  <c r="CA50" i="293"/>
  <c r="CA50" i="292"/>
  <c r="CA50" i="288"/>
  <c r="CA50" i="286"/>
  <c r="CA50" i="283"/>
  <c r="CA50" i="291"/>
  <c r="CA50" i="290"/>
  <c r="CA50" i="289"/>
  <c r="CA50" i="287"/>
  <c r="CA50" i="285"/>
  <c r="CA50" i="284"/>
  <c r="CA50" i="282"/>
  <c r="CA50" i="281"/>
  <c r="CA50" i="280"/>
  <c r="CA50" i="278"/>
  <c r="CA50" i="277"/>
  <c r="CA50" i="276"/>
  <c r="CA50" i="273"/>
  <c r="CA50" i="272"/>
  <c r="CA50" i="271"/>
  <c r="CA50" i="270"/>
  <c r="CA50" i="269"/>
  <c r="CA50" i="268"/>
  <c r="CA50" i="267"/>
  <c r="CA50" i="266"/>
  <c r="CA50" i="279"/>
  <c r="CA50" i="275"/>
  <c r="CA50" i="274"/>
  <c r="CA50" i="265"/>
  <c r="CA50" i="264"/>
  <c r="CA50" i="263"/>
  <c r="CA50" i="262"/>
  <c r="CA50" i="261"/>
  <c r="CA50" i="260"/>
  <c r="BX48" i="260"/>
  <c r="BY48" i="260"/>
  <c r="BY48" i="262"/>
  <c r="BX48" i="262"/>
  <c r="BY48" i="264"/>
  <c r="BX48" i="264"/>
  <c r="BY48" i="274"/>
  <c r="BX48" i="274"/>
  <c r="BY48" i="279"/>
  <c r="BX48" i="279"/>
  <c r="BY48" i="267"/>
  <c r="BX48" i="267"/>
  <c r="BX48" i="269"/>
  <c r="BY48" i="269"/>
  <c r="BX48" i="271"/>
  <c r="BY48" i="271"/>
  <c r="BX48" i="273"/>
  <c r="BY48" i="273"/>
  <c r="BY48" i="277"/>
  <c r="BX48" i="277"/>
  <c r="BX48" i="280"/>
  <c r="BY48" i="280"/>
  <c r="BY48" i="282"/>
  <c r="BX48" i="282"/>
  <c r="BY48" i="285"/>
  <c r="BX48" i="285"/>
  <c r="BX48" i="289"/>
  <c r="BY48" i="289"/>
  <c r="BX48" i="283"/>
  <c r="BY48" i="283"/>
  <c r="BY48" i="288"/>
  <c r="BX48" i="288"/>
  <c r="BX48" i="293"/>
  <c r="BY48" i="293"/>
  <c r="BY48" i="295"/>
  <c r="BX48" i="295"/>
  <c r="BY48" i="298"/>
  <c r="BX48" i="298"/>
  <c r="BX48" i="292"/>
  <c r="BY48" i="292"/>
  <c r="BY65" i="260"/>
  <c r="BX65" i="260"/>
  <c r="BY65" i="262"/>
  <c r="BX65" i="262"/>
  <c r="BY65" i="264"/>
  <c r="BX65" i="264"/>
  <c r="BX65" i="273"/>
  <c r="BY65" i="273"/>
  <c r="BY65" i="275"/>
  <c r="BX65" i="275"/>
  <c r="BY65" i="266"/>
  <c r="BX65" i="266"/>
  <c r="BX65" i="268"/>
  <c r="BY65" i="268"/>
  <c r="BY65" i="270"/>
  <c r="BX65" i="270"/>
  <c r="BY65" i="272"/>
  <c r="BX65" i="272"/>
  <c r="BY65" i="277"/>
  <c r="BX65" i="277"/>
  <c r="BX65" i="280"/>
  <c r="BY65" i="280"/>
  <c r="BX65" i="283"/>
  <c r="BY65" i="283"/>
  <c r="BY65" i="285"/>
  <c r="BX65" i="285"/>
  <c r="BX65" i="289"/>
  <c r="BY65" i="289"/>
  <c r="BY65" i="286"/>
  <c r="BX65" i="286"/>
  <c r="BX65" i="290"/>
  <c r="BY65" i="290"/>
  <c r="BY65" i="293"/>
  <c r="BX65" i="293"/>
  <c r="BY65" i="297"/>
  <c r="BX65" i="297"/>
  <c r="BX65" i="299"/>
  <c r="BY65" i="299"/>
  <c r="BY65" i="295"/>
  <c r="BX65" i="295"/>
  <c r="CF54" i="299"/>
  <c r="CJ54" i="299" s="1"/>
  <c r="CF54" i="298"/>
  <c r="CJ54" i="298" s="1"/>
  <c r="CF54" i="297"/>
  <c r="CJ54" i="297" s="1"/>
  <c r="CF54" i="295"/>
  <c r="CJ54" i="295" s="1"/>
  <c r="CF54" i="294"/>
  <c r="CJ54" i="294" s="1"/>
  <c r="CF54" i="293"/>
  <c r="CJ54" i="293" s="1"/>
  <c r="CF54" i="292"/>
  <c r="CJ54" i="292" s="1"/>
  <c r="CF54" i="296"/>
  <c r="CJ54" i="296" s="1"/>
  <c r="CF54" i="289"/>
  <c r="CJ54" i="289" s="1"/>
  <c r="CF54" i="287"/>
  <c r="CJ54" i="287" s="1"/>
  <c r="CF54" i="285"/>
  <c r="CJ54" i="285" s="1"/>
  <c r="CF54" i="284"/>
  <c r="CJ54" i="284" s="1"/>
  <c r="CF54" i="291"/>
  <c r="CJ54" i="291" s="1"/>
  <c r="CF54" i="290"/>
  <c r="CJ54" i="290" s="1"/>
  <c r="CF54" i="288"/>
  <c r="CJ54" i="288" s="1"/>
  <c r="CF54" i="286"/>
  <c r="CJ54" i="286" s="1"/>
  <c r="CF54" i="283"/>
  <c r="CJ54" i="283" s="1"/>
  <c r="CF54" i="280"/>
  <c r="CJ54" i="280" s="1"/>
  <c r="CF54" i="279"/>
  <c r="CJ54" i="279" s="1"/>
  <c r="CF54" i="275"/>
  <c r="CJ54" i="275" s="1"/>
  <c r="CF54" i="274"/>
  <c r="CJ54" i="274" s="1"/>
  <c r="CF54" i="270"/>
  <c r="CJ54" i="270" s="1"/>
  <c r="CF54" i="265"/>
  <c r="CJ54" i="265" s="1"/>
  <c r="CF54" i="282"/>
  <c r="CJ54" i="282" s="1"/>
  <c r="CF54" i="281"/>
  <c r="CJ54" i="281" s="1"/>
  <c r="CF54" i="278"/>
  <c r="CJ54" i="278" s="1"/>
  <c r="CF54" i="277"/>
  <c r="CJ54" i="277" s="1"/>
  <c r="CF54" i="276"/>
  <c r="CJ54" i="276" s="1"/>
  <c r="CF54" i="273"/>
  <c r="CJ54" i="273" s="1"/>
  <c r="CF54" i="272"/>
  <c r="CJ54" i="272" s="1"/>
  <c r="CF54" i="271"/>
  <c r="CJ54" i="271" s="1"/>
  <c r="CF54" i="269"/>
  <c r="CJ54" i="269" s="1"/>
  <c r="CF54" i="268"/>
  <c r="CJ54" i="268" s="1"/>
  <c r="CF54" i="267"/>
  <c r="CJ54" i="267" s="1"/>
  <c r="CF54" i="266"/>
  <c r="CJ54" i="266" s="1"/>
  <c r="CF54" i="264"/>
  <c r="CJ54" i="264" s="1"/>
  <c r="CF54" i="263"/>
  <c r="CJ54" i="263" s="1"/>
  <c r="CF54" i="262"/>
  <c r="CJ54" i="262" s="1"/>
  <c r="CF54" i="261"/>
  <c r="CJ54" i="261" s="1"/>
  <c r="CF54" i="260"/>
  <c r="CJ54" i="260" s="1"/>
  <c r="BX48" i="261"/>
  <c r="BY48" i="261"/>
  <c r="BY48" i="263"/>
  <c r="BX48" i="263"/>
  <c r="BY48" i="265"/>
  <c r="BX48" i="265"/>
  <c r="BY48" i="275"/>
  <c r="BX48" i="275"/>
  <c r="BY48" i="266"/>
  <c r="BX48" i="266"/>
  <c r="BY48" i="268"/>
  <c r="BX48" i="268"/>
  <c r="BX48" i="270"/>
  <c r="BY48" i="270"/>
  <c r="BY48" i="272"/>
  <c r="BX48" i="272"/>
  <c r="BY48" i="276"/>
  <c r="BX48" i="276"/>
  <c r="BY48" i="278"/>
  <c r="BX48" i="278"/>
  <c r="BX48" i="281"/>
  <c r="BY48" i="281"/>
  <c r="BY48" i="284"/>
  <c r="BX48" i="284"/>
  <c r="BY48" i="287"/>
  <c r="BX48" i="287"/>
  <c r="BX48" i="291"/>
  <c r="BY48" i="291"/>
  <c r="BY48" i="286"/>
  <c r="BX48" i="286"/>
  <c r="BX48" i="290"/>
  <c r="BY48" i="290"/>
  <c r="BY48" i="294"/>
  <c r="BX48" i="294"/>
  <c r="BY48" i="297"/>
  <c r="BX48" i="297"/>
  <c r="BX48" i="299"/>
  <c r="BY48" i="299"/>
  <c r="BY48" i="296"/>
  <c r="BX48" i="296"/>
  <c r="BX65" i="261"/>
  <c r="BY65" i="261"/>
  <c r="BX65" i="263"/>
  <c r="BY65" i="263"/>
  <c r="BY65" i="265"/>
  <c r="BX65" i="265"/>
  <c r="BY65" i="274"/>
  <c r="BX65" i="274"/>
  <c r="BY65" i="279"/>
  <c r="BX65" i="279"/>
  <c r="BY65" i="267"/>
  <c r="BX65" i="267"/>
  <c r="BX65" i="269"/>
  <c r="BY65" i="269"/>
  <c r="BX65" i="271"/>
  <c r="BY65" i="271"/>
  <c r="BY65" i="276"/>
  <c r="BX65" i="276"/>
  <c r="BX65" i="278"/>
  <c r="BY65" i="278"/>
  <c r="BX65" i="281"/>
  <c r="BY65" i="281"/>
  <c r="BY65" i="284"/>
  <c r="BX65" i="284"/>
  <c r="BY65" i="287"/>
  <c r="BX65" i="287"/>
  <c r="BY65" i="282"/>
  <c r="BX65" i="282"/>
  <c r="BX65" i="288"/>
  <c r="BY65" i="288"/>
  <c r="BY65" i="291"/>
  <c r="BX65" i="291"/>
  <c r="BY65" i="294"/>
  <c r="BX65" i="294"/>
  <c r="BX65" i="298"/>
  <c r="BY65" i="298"/>
  <c r="BY65" i="292"/>
  <c r="BX65" i="292"/>
  <c r="BY65" i="296"/>
  <c r="BX65" i="296"/>
  <c r="BY61" i="251"/>
  <c r="BX61" i="251"/>
  <c r="BX61" i="258"/>
  <c r="BY61" i="258"/>
  <c r="BX61" i="253"/>
  <c r="BY61" i="253"/>
  <c r="BY61" i="255"/>
  <c r="BX61" i="255"/>
  <c r="BY61" i="257"/>
  <c r="BX61" i="257"/>
  <c r="BY76" i="258"/>
  <c r="BX76" i="258"/>
  <c r="BY76" i="252"/>
  <c r="BX76" i="252"/>
  <c r="BY76" i="254"/>
  <c r="BX76" i="254"/>
  <c r="BX76" i="256"/>
  <c r="BY76" i="256"/>
  <c r="BX61" i="252"/>
  <c r="BY61" i="252"/>
  <c r="BX61" i="259"/>
  <c r="BY61" i="259"/>
  <c r="BX61" i="254"/>
  <c r="BY61" i="254"/>
  <c r="BY61" i="256"/>
  <c r="BX61" i="256"/>
  <c r="BY76" i="251"/>
  <c r="BX76" i="251"/>
  <c r="BY76" i="259"/>
  <c r="BX76" i="259"/>
  <c r="BY76" i="253"/>
  <c r="BX76" i="253"/>
  <c r="BX76" i="255"/>
  <c r="BY76" i="255"/>
  <c r="BX76" i="257"/>
  <c r="BY76" i="257"/>
  <c r="CA75" i="66"/>
  <c r="CA75" i="259"/>
  <c r="CA75" i="258"/>
  <c r="CA75" i="257"/>
  <c r="CA75" i="256"/>
  <c r="CA75" i="255"/>
  <c r="CA75" i="254"/>
  <c r="CA75" i="253"/>
  <c r="CA75" i="252"/>
  <c r="CA75" i="251"/>
  <c r="CA59" i="66"/>
  <c r="CE59" i="66" s="1"/>
  <c r="CA59" i="257"/>
  <c r="CA59" i="256"/>
  <c r="CA59" i="254"/>
  <c r="CA59" i="253"/>
  <c r="CA59" i="251"/>
  <c r="CA59" i="259"/>
  <c r="CA59" i="258"/>
  <c r="CA59" i="252"/>
  <c r="CA59" i="255"/>
  <c r="BX60" i="251"/>
  <c r="BY60" i="251"/>
  <c r="BX60" i="252"/>
  <c r="BY60" i="252"/>
  <c r="BX60" i="259"/>
  <c r="BY60" i="259"/>
  <c r="BX60" i="254"/>
  <c r="BY60" i="254"/>
  <c r="BY60" i="257"/>
  <c r="BX60" i="257"/>
  <c r="BY77" i="253"/>
  <c r="BX77" i="253"/>
  <c r="BY77" i="255"/>
  <c r="BX77" i="255"/>
  <c r="BY77" i="257"/>
  <c r="BX77" i="257"/>
  <c r="BY77" i="258"/>
  <c r="BX77" i="258"/>
  <c r="BX60" i="256"/>
  <c r="BY60" i="256"/>
  <c r="BX60" i="258"/>
  <c r="BY60" i="258"/>
  <c r="BY60" i="253"/>
  <c r="BX60" i="253"/>
  <c r="BY60" i="255"/>
  <c r="BX60" i="255"/>
  <c r="BX77" i="252"/>
  <c r="BY77" i="252"/>
  <c r="BX77" i="254"/>
  <c r="BY77" i="254"/>
  <c r="BX77" i="256"/>
  <c r="BY77" i="256"/>
  <c r="BY77" i="251"/>
  <c r="BX77" i="251"/>
  <c r="BX77" i="259"/>
  <c r="BY77" i="259"/>
  <c r="BX57" i="251"/>
  <c r="BY57" i="251"/>
  <c r="BX57" i="258"/>
  <c r="BY57" i="258"/>
  <c r="BY57" i="253"/>
  <c r="BX57" i="253"/>
  <c r="BX57" i="255"/>
  <c r="BY57" i="255"/>
  <c r="BX57" i="257"/>
  <c r="BY57" i="257"/>
  <c r="BX72" i="253"/>
  <c r="BY72" i="253"/>
  <c r="BY72" i="255"/>
  <c r="BX72" i="255"/>
  <c r="BY72" i="257"/>
  <c r="BX72" i="257"/>
  <c r="BY72" i="258"/>
  <c r="BX72" i="258"/>
  <c r="BY57" i="252"/>
  <c r="BX57" i="252"/>
  <c r="BX57" i="259"/>
  <c r="BY57" i="259"/>
  <c r="BX57" i="254"/>
  <c r="BY57" i="254"/>
  <c r="BY57" i="256"/>
  <c r="BX57" i="256"/>
  <c r="BY72" i="252"/>
  <c r="BX72" i="252"/>
  <c r="BY72" i="254"/>
  <c r="BX72" i="254"/>
  <c r="BX72" i="256"/>
  <c r="BY72" i="256"/>
  <c r="BY72" i="251"/>
  <c r="BX72" i="251"/>
  <c r="BY72" i="259"/>
  <c r="BX72" i="259"/>
  <c r="CF55" i="257"/>
  <c r="CJ55" i="257" s="1"/>
  <c r="CF55" i="256"/>
  <c r="CJ55" i="256" s="1"/>
  <c r="CF55" i="255"/>
  <c r="CJ55" i="255" s="1"/>
  <c r="CF55" i="254"/>
  <c r="CJ55" i="254" s="1"/>
  <c r="CF55" i="253"/>
  <c r="CJ55" i="253" s="1"/>
  <c r="CF55" i="259"/>
  <c r="CJ55" i="259" s="1"/>
  <c r="CF55" i="251"/>
  <c r="CJ55" i="251" s="1"/>
  <c r="CF55" i="258"/>
  <c r="CJ55" i="258" s="1"/>
  <c r="CF55" i="252"/>
  <c r="CJ55" i="252" s="1"/>
  <c r="BX56" i="251"/>
  <c r="BY56" i="251"/>
  <c r="BX56" i="258"/>
  <c r="BY56" i="258"/>
  <c r="BY56" i="253"/>
  <c r="BX56" i="253"/>
  <c r="BX56" i="255"/>
  <c r="BY56" i="255"/>
  <c r="BX56" i="257"/>
  <c r="BY56" i="257"/>
  <c r="BY73" i="253"/>
  <c r="BX73" i="253"/>
  <c r="BX73" i="254"/>
  <c r="BY73" i="254"/>
  <c r="BX73" i="257"/>
  <c r="BY73" i="257"/>
  <c r="BX73" i="258"/>
  <c r="BY73" i="258"/>
  <c r="CF71" i="259"/>
  <c r="CJ71" i="259" s="1"/>
  <c r="CF71" i="258"/>
  <c r="CJ71" i="258" s="1"/>
  <c r="CF71" i="256"/>
  <c r="CJ71" i="256" s="1"/>
  <c r="CF71" i="255"/>
  <c r="CJ71" i="255" s="1"/>
  <c r="CF71" i="253"/>
  <c r="CJ71" i="253" s="1"/>
  <c r="CF71" i="252"/>
  <c r="CJ71" i="252" s="1"/>
  <c r="CF71" i="257"/>
  <c r="CJ71" i="257" s="1"/>
  <c r="CF71" i="254"/>
  <c r="CJ71" i="254" s="1"/>
  <c r="CF71" i="251"/>
  <c r="CJ71" i="251" s="1"/>
  <c r="CA74" i="66"/>
  <c r="CA74" i="259"/>
  <c r="CA74" i="258"/>
  <c r="CA74" i="251"/>
  <c r="CA74" i="256"/>
  <c r="CA74" i="253"/>
  <c r="CA74" i="252"/>
  <c r="CA74" i="257"/>
  <c r="CA74" i="255"/>
  <c r="CA74" i="254"/>
  <c r="CA58" i="257"/>
  <c r="CA58" i="256"/>
  <c r="CA58" i="255"/>
  <c r="CA58" i="254"/>
  <c r="CA58" i="253"/>
  <c r="CA58" i="259"/>
  <c r="CA58" i="251"/>
  <c r="CA58" i="258"/>
  <c r="CA58" i="252"/>
  <c r="BX56" i="252"/>
  <c r="BY56" i="252"/>
  <c r="BX56" i="259"/>
  <c r="BY56" i="259"/>
  <c r="BX56" i="254"/>
  <c r="BY56" i="254"/>
  <c r="BY56" i="256"/>
  <c r="BX56" i="256"/>
  <c r="BX73" i="252"/>
  <c r="BY73" i="252"/>
  <c r="BY73" i="256"/>
  <c r="BX73" i="256"/>
  <c r="BX73" i="255"/>
  <c r="BY73" i="255"/>
  <c r="BY73" i="251"/>
  <c r="BX73" i="251"/>
  <c r="BX73" i="259"/>
  <c r="BY73" i="259"/>
  <c r="BY53" i="251"/>
  <c r="BX53" i="251"/>
  <c r="BX53" i="258"/>
  <c r="BY53" i="258"/>
  <c r="BX53" i="253"/>
  <c r="BY53" i="253"/>
  <c r="BX53" i="255"/>
  <c r="BY53" i="255"/>
  <c r="BY53" i="257"/>
  <c r="BX53" i="257"/>
  <c r="BX68" i="253"/>
  <c r="BY68" i="253"/>
  <c r="BX68" i="255"/>
  <c r="BY68" i="255"/>
  <c r="BX68" i="257"/>
  <c r="BY68" i="257"/>
  <c r="BY68" i="258"/>
  <c r="BX68" i="258"/>
  <c r="BX53" i="252"/>
  <c r="BY53" i="252"/>
  <c r="BY53" i="259"/>
  <c r="BX53" i="259"/>
  <c r="BX53" i="254"/>
  <c r="BY53" i="254"/>
  <c r="BX53" i="256"/>
  <c r="BY53" i="256"/>
  <c r="BY68" i="252"/>
  <c r="BX68" i="252"/>
  <c r="BY68" i="254"/>
  <c r="BX68" i="254"/>
  <c r="BX68" i="256"/>
  <c r="BY68" i="256"/>
  <c r="BX68" i="251"/>
  <c r="BY68" i="251"/>
  <c r="BX68" i="259"/>
  <c r="BY68" i="259"/>
  <c r="CA67" i="66"/>
  <c r="CF67" i="66" s="1"/>
  <c r="CA67" i="257"/>
  <c r="CA67" i="256"/>
  <c r="CA67" i="255"/>
  <c r="CA67" i="254"/>
  <c r="CA67" i="253"/>
  <c r="CA67" i="252"/>
  <c r="CA67" i="251"/>
  <c r="CA67" i="259"/>
  <c r="CA67" i="258"/>
  <c r="BX52" i="258"/>
  <c r="BY52" i="258"/>
  <c r="BY52" i="251"/>
  <c r="BX52" i="251"/>
  <c r="BX52" i="253"/>
  <c r="BY52" i="253"/>
  <c r="BX52" i="255"/>
  <c r="BY52" i="255"/>
  <c r="BX52" i="257"/>
  <c r="BY52" i="257"/>
  <c r="BX69" i="259"/>
  <c r="BY69" i="259"/>
  <c r="BY69" i="252"/>
  <c r="BX69" i="252"/>
  <c r="BX69" i="254"/>
  <c r="BY69" i="254"/>
  <c r="BX69" i="256"/>
  <c r="BY69" i="256"/>
  <c r="CA51" i="257"/>
  <c r="CA51" i="256"/>
  <c r="CA51" i="255"/>
  <c r="CA51" i="254"/>
  <c r="CA51" i="253"/>
  <c r="CA51" i="259"/>
  <c r="CA51" i="258"/>
  <c r="CA51" i="252"/>
  <c r="CA51" i="251"/>
  <c r="BX52" i="259"/>
  <c r="BY52" i="259"/>
  <c r="BX52" i="252"/>
  <c r="BY52" i="252"/>
  <c r="BX52" i="254"/>
  <c r="BY52" i="254"/>
  <c r="BX52" i="256"/>
  <c r="BY52" i="256"/>
  <c r="BY69" i="258"/>
  <c r="BX69" i="258"/>
  <c r="BY69" i="251"/>
  <c r="BX69" i="251"/>
  <c r="BY69" i="253"/>
  <c r="BX69" i="253"/>
  <c r="BX69" i="255"/>
  <c r="BY69" i="255"/>
  <c r="BX69" i="257"/>
  <c r="BY69" i="257"/>
  <c r="BY49" i="252"/>
  <c r="BX49" i="252"/>
  <c r="BY49" i="259"/>
  <c r="BX49" i="259"/>
  <c r="BY49" i="253"/>
  <c r="BX49" i="253"/>
  <c r="BY49" i="255"/>
  <c r="BX49" i="255"/>
  <c r="BY49" i="257"/>
  <c r="BX49" i="257"/>
  <c r="BX64" i="258"/>
  <c r="BY64" i="258"/>
  <c r="BX64" i="251"/>
  <c r="BY64" i="251"/>
  <c r="BX64" i="254"/>
  <c r="BY64" i="254"/>
  <c r="BX64" i="256"/>
  <c r="BY64" i="256"/>
  <c r="BY49" i="258"/>
  <c r="BX49" i="258"/>
  <c r="BY49" i="251"/>
  <c r="BX49" i="251"/>
  <c r="BX49" i="254"/>
  <c r="BY49" i="254"/>
  <c r="BY49" i="256"/>
  <c r="BX49" i="256"/>
  <c r="BX64" i="252"/>
  <c r="BY64" i="252"/>
  <c r="BX64" i="259"/>
  <c r="BY64" i="259"/>
  <c r="BX64" i="253"/>
  <c r="BY64" i="253"/>
  <c r="BX64" i="255"/>
  <c r="BY64" i="255"/>
  <c r="BX64" i="257"/>
  <c r="BY64" i="257"/>
  <c r="CA66" i="259"/>
  <c r="CA66" i="258"/>
  <c r="CA66" i="256"/>
  <c r="CA66" i="251"/>
  <c r="CA66" i="257"/>
  <c r="CA66" i="255"/>
  <c r="CA66" i="254"/>
  <c r="CA66" i="253"/>
  <c r="CA66" i="252"/>
  <c r="CA50" i="66"/>
  <c r="CE50" i="66" s="1"/>
  <c r="CA50" i="257"/>
  <c r="CA50" i="256"/>
  <c r="CA50" i="255"/>
  <c r="CA50" i="254"/>
  <c r="CA50" i="253"/>
  <c r="CA50" i="259"/>
  <c r="CA50" i="258"/>
  <c r="CA50" i="252"/>
  <c r="CA50" i="251"/>
  <c r="BX48" i="251"/>
  <c r="BY48" i="251"/>
  <c r="BX48" i="258"/>
  <c r="BY48" i="258"/>
  <c r="BX48" i="253"/>
  <c r="BY48" i="253"/>
  <c r="BX48" i="255"/>
  <c r="BY48" i="255"/>
  <c r="BX48" i="257"/>
  <c r="BY48" i="257"/>
  <c r="BY65" i="258"/>
  <c r="BX65" i="258"/>
  <c r="BY65" i="251"/>
  <c r="BX65" i="251"/>
  <c r="BY65" i="254"/>
  <c r="BX65" i="254"/>
  <c r="BX65" i="256"/>
  <c r="BY65" i="256"/>
  <c r="CF54" i="257"/>
  <c r="CJ54" i="257" s="1"/>
  <c r="CF54" i="256"/>
  <c r="CJ54" i="256" s="1"/>
  <c r="CF54" i="255"/>
  <c r="CJ54" i="255" s="1"/>
  <c r="CF54" i="254"/>
  <c r="CJ54" i="254" s="1"/>
  <c r="CF54" i="253"/>
  <c r="CJ54" i="253" s="1"/>
  <c r="CF54" i="259"/>
  <c r="CJ54" i="259" s="1"/>
  <c r="CF54" i="258"/>
  <c r="CJ54" i="258" s="1"/>
  <c r="CF54" i="252"/>
  <c r="CJ54" i="252" s="1"/>
  <c r="CF54" i="251"/>
  <c r="CJ54" i="251" s="1"/>
  <c r="BX48" i="252"/>
  <c r="BY48" i="252"/>
  <c r="BX48" i="259"/>
  <c r="BY48" i="259"/>
  <c r="BX48" i="254"/>
  <c r="BY48" i="254"/>
  <c r="BX48" i="256"/>
  <c r="BY48" i="256"/>
  <c r="BY65" i="252"/>
  <c r="BX65" i="252"/>
  <c r="BX65" i="259"/>
  <c r="BY65" i="259"/>
  <c r="BX65" i="253"/>
  <c r="BY65" i="253"/>
  <c r="BX65" i="255"/>
  <c r="BY65" i="255"/>
  <c r="BX65" i="257"/>
  <c r="BY65" i="257"/>
  <c r="BX72" i="66"/>
  <c r="CK23" i="66"/>
  <c r="CK29" i="66" s="1"/>
  <c r="CQ29" i="66"/>
  <c r="BX61" i="66"/>
  <c r="BX52" i="66"/>
  <c r="BX34" i="1"/>
  <c r="BY77" i="66"/>
  <c r="BY69" i="66"/>
  <c r="BX73" i="66"/>
  <c r="BY76" i="66"/>
  <c r="BX57" i="66"/>
  <c r="BY53" i="66"/>
  <c r="CE66" i="66"/>
  <c r="BY68" i="66"/>
  <c r="BY48" i="66"/>
  <c r="BX65" i="66"/>
  <c r="CE74" i="66"/>
  <c r="BY64" i="66"/>
  <c r="BX49" i="66"/>
  <c r="CF55" i="66"/>
  <c r="CC23" i="1"/>
  <c r="CF71" i="66"/>
  <c r="CC24" i="1"/>
  <c r="BY56" i="66"/>
  <c r="CF54" i="66"/>
  <c r="CF51" i="66"/>
  <c r="CF58" i="66"/>
  <c r="CF66" i="66"/>
  <c r="CF74" i="66"/>
  <c r="CF75" i="66"/>
  <c r="CE51" i="66"/>
  <c r="CE75" i="66"/>
  <c r="CE58" i="66"/>
  <c r="CF59" i="66" l="1"/>
  <c r="BZ79" i="298"/>
  <c r="BZ79" i="297"/>
  <c r="BZ79" i="272"/>
  <c r="BZ79" i="268"/>
  <c r="BZ79" i="275"/>
  <c r="BZ79" i="286"/>
  <c r="BZ79" i="266"/>
  <c r="CF75" i="266"/>
  <c r="CE75" i="266"/>
  <c r="CE75" i="268"/>
  <c r="CF75" i="268"/>
  <c r="CE75" i="271"/>
  <c r="CF75" i="271"/>
  <c r="CF75" i="276"/>
  <c r="CE75" i="276"/>
  <c r="CE75" i="278"/>
  <c r="CF75" i="278"/>
  <c r="CE75" i="261"/>
  <c r="CF75" i="261"/>
  <c r="CE75" i="263"/>
  <c r="CF75" i="263"/>
  <c r="CE75" i="265"/>
  <c r="CF75" i="265"/>
  <c r="CF75" i="273"/>
  <c r="CE75" i="273"/>
  <c r="CF75" i="275"/>
  <c r="CE75" i="275"/>
  <c r="CE75" i="282"/>
  <c r="CF75" i="282"/>
  <c r="CE75" i="288"/>
  <c r="CF75" i="288"/>
  <c r="CE75" i="291"/>
  <c r="CF75" i="291"/>
  <c r="CE75" i="296"/>
  <c r="CF75" i="296"/>
  <c r="CF75" i="279"/>
  <c r="CE75" i="279"/>
  <c r="CE75" i="283"/>
  <c r="CF75" i="283"/>
  <c r="CE75" i="285"/>
  <c r="CF75" i="285"/>
  <c r="CF75" i="289"/>
  <c r="CE75" i="289"/>
  <c r="CF75" i="293"/>
  <c r="CE75" i="293"/>
  <c r="CE75" i="297"/>
  <c r="CF75" i="297"/>
  <c r="CE59" i="260"/>
  <c r="CF59" i="260"/>
  <c r="CF59" i="262"/>
  <c r="CE59" i="262"/>
  <c r="CF59" i="264"/>
  <c r="CE59" i="264"/>
  <c r="CE59" i="270"/>
  <c r="CF59" i="270"/>
  <c r="CE59" i="274"/>
  <c r="CF59" i="274"/>
  <c r="CF59" i="266"/>
  <c r="CE59" i="266"/>
  <c r="CE59" i="268"/>
  <c r="CF59" i="268"/>
  <c r="CF59" i="271"/>
  <c r="CE59" i="271"/>
  <c r="CF59" i="276"/>
  <c r="CE59" i="276"/>
  <c r="CF59" i="278"/>
  <c r="CE59" i="278"/>
  <c r="CE59" i="280"/>
  <c r="CF59" i="280"/>
  <c r="CF59" i="284"/>
  <c r="CE59" i="284"/>
  <c r="CE59" i="287"/>
  <c r="CF59" i="287"/>
  <c r="CE59" i="290"/>
  <c r="CF59" i="290"/>
  <c r="CF59" i="294"/>
  <c r="CE59" i="294"/>
  <c r="CE59" i="298"/>
  <c r="CF59" i="298"/>
  <c r="CF59" i="281"/>
  <c r="CE59" i="281"/>
  <c r="CF59" i="286"/>
  <c r="CE59" i="286"/>
  <c r="CE59" i="291"/>
  <c r="CF59" i="291"/>
  <c r="CE59" i="295"/>
  <c r="CF59" i="295"/>
  <c r="CF75" i="267"/>
  <c r="CE75" i="267"/>
  <c r="CF75" i="269"/>
  <c r="CE75" i="269"/>
  <c r="CF75" i="272"/>
  <c r="CE75" i="272"/>
  <c r="CF75" i="277"/>
  <c r="CE75" i="277"/>
  <c r="CE75" i="260"/>
  <c r="CF75" i="260"/>
  <c r="CF75" i="262"/>
  <c r="CE75" i="262"/>
  <c r="CF75" i="264"/>
  <c r="CE75" i="264"/>
  <c r="CE75" i="270"/>
  <c r="CF75" i="270"/>
  <c r="CE75" i="274"/>
  <c r="CF75" i="274"/>
  <c r="CE75" i="281"/>
  <c r="CF75" i="281"/>
  <c r="CF75" i="286"/>
  <c r="CE75" i="286"/>
  <c r="CE75" i="290"/>
  <c r="CF75" i="290"/>
  <c r="CE75" i="295"/>
  <c r="CF75" i="295"/>
  <c r="CE75" i="299"/>
  <c r="CF75" i="299"/>
  <c r="CE75" i="280"/>
  <c r="CF75" i="280"/>
  <c r="CF75" i="284"/>
  <c r="CE75" i="284"/>
  <c r="CE75" i="287"/>
  <c r="CF75" i="287"/>
  <c r="CF75" i="292"/>
  <c r="CE75" i="292"/>
  <c r="CF75" i="294"/>
  <c r="CE75" i="294"/>
  <c r="CF75" i="298"/>
  <c r="CE75" i="298"/>
  <c r="CF59" i="261"/>
  <c r="CE59" i="261"/>
  <c r="CF59" i="263"/>
  <c r="CE59" i="263"/>
  <c r="CE59" i="265"/>
  <c r="CF59" i="265"/>
  <c r="CF59" i="273"/>
  <c r="CE59" i="273"/>
  <c r="CF59" i="275"/>
  <c r="CE59" i="275"/>
  <c r="CF59" i="267"/>
  <c r="CE59" i="267"/>
  <c r="CE59" i="269"/>
  <c r="CF59" i="269"/>
  <c r="CF59" i="272"/>
  <c r="CE59" i="272"/>
  <c r="CF59" i="277"/>
  <c r="CE59" i="277"/>
  <c r="CF59" i="279"/>
  <c r="CE59" i="279"/>
  <c r="CE59" i="283"/>
  <c r="CF59" i="283"/>
  <c r="CE59" i="285"/>
  <c r="CF59" i="285"/>
  <c r="CE59" i="289"/>
  <c r="CF59" i="289"/>
  <c r="CE59" i="293"/>
  <c r="CF59" i="293"/>
  <c r="CE59" i="297"/>
  <c r="CF59" i="297"/>
  <c r="CE59" i="299"/>
  <c r="CF59" i="299"/>
  <c r="CE59" i="282"/>
  <c r="CF59" i="282"/>
  <c r="CE59" i="288"/>
  <c r="CF59" i="288"/>
  <c r="CE59" i="292"/>
  <c r="CF59" i="292"/>
  <c r="CE59" i="296"/>
  <c r="CF59" i="296"/>
  <c r="CF58" i="260"/>
  <c r="CE58" i="260"/>
  <c r="CE58" i="262"/>
  <c r="CF58" i="262"/>
  <c r="CE58" i="264"/>
  <c r="CF58" i="264"/>
  <c r="CF58" i="270"/>
  <c r="CE58" i="270"/>
  <c r="CF58" i="274"/>
  <c r="CE58" i="274"/>
  <c r="CF58" i="279"/>
  <c r="CE58" i="279"/>
  <c r="CE58" i="266"/>
  <c r="CF58" i="266"/>
  <c r="CF58" i="268"/>
  <c r="CE58" i="268"/>
  <c r="CE58" i="271"/>
  <c r="CF58" i="271"/>
  <c r="CE58" i="276"/>
  <c r="CF58" i="276"/>
  <c r="CE58" i="278"/>
  <c r="CF58" i="278"/>
  <c r="CF58" i="282"/>
  <c r="CE58" i="282"/>
  <c r="CF58" i="288"/>
  <c r="CE58" i="288"/>
  <c r="CE58" i="291"/>
  <c r="CF58" i="291"/>
  <c r="CF58" i="293"/>
  <c r="CE58" i="293"/>
  <c r="CF58" i="297"/>
  <c r="CE58" i="297"/>
  <c r="CE58" i="299"/>
  <c r="CF58" i="299"/>
  <c r="CE58" i="284"/>
  <c r="CF58" i="284"/>
  <c r="CF58" i="287"/>
  <c r="CE58" i="287"/>
  <c r="CE58" i="295"/>
  <c r="CF58" i="295"/>
  <c r="CF74" i="260"/>
  <c r="CE74" i="260"/>
  <c r="CF74" i="262"/>
  <c r="CE74" i="262"/>
  <c r="CF74" i="264"/>
  <c r="CE74" i="264"/>
  <c r="CF74" i="266"/>
  <c r="CE74" i="266"/>
  <c r="CF74" i="268"/>
  <c r="CE74" i="268"/>
  <c r="CE74" i="271"/>
  <c r="CF74" i="271"/>
  <c r="CF74" i="276"/>
  <c r="CE74" i="276"/>
  <c r="CF74" i="278"/>
  <c r="CE74" i="278"/>
  <c r="CE74" i="282"/>
  <c r="CF74" i="282"/>
  <c r="CF74" i="273"/>
  <c r="CE74" i="273"/>
  <c r="CF74" i="275"/>
  <c r="CE74" i="275"/>
  <c r="CE74" i="280"/>
  <c r="CF74" i="280"/>
  <c r="CF74" i="284"/>
  <c r="CE74" i="284"/>
  <c r="CE74" i="287"/>
  <c r="CF74" i="287"/>
  <c r="CE74" i="295"/>
  <c r="CF74" i="295"/>
  <c r="CE74" i="299"/>
  <c r="CF74" i="299"/>
  <c r="CE74" i="288"/>
  <c r="CF74" i="288"/>
  <c r="CE74" i="291"/>
  <c r="CF74" i="291"/>
  <c r="CF74" i="293"/>
  <c r="CE74" i="293"/>
  <c r="CE74" i="297"/>
  <c r="CF74" i="297"/>
  <c r="CF58" i="261"/>
  <c r="CE58" i="261"/>
  <c r="CF58" i="263"/>
  <c r="CE58" i="263"/>
  <c r="CE58" i="265"/>
  <c r="CF58" i="265"/>
  <c r="CE58" i="273"/>
  <c r="CF58" i="273"/>
  <c r="CE58" i="275"/>
  <c r="CF58" i="275"/>
  <c r="CE58" i="280"/>
  <c r="CF58" i="280"/>
  <c r="CE58" i="267"/>
  <c r="CF58" i="267"/>
  <c r="CF58" i="269"/>
  <c r="CE58" i="269"/>
  <c r="CE58" i="272"/>
  <c r="CF58" i="272"/>
  <c r="CE58" i="277"/>
  <c r="CF58" i="277"/>
  <c r="CE58" i="281"/>
  <c r="CF58" i="281"/>
  <c r="CE58" i="286"/>
  <c r="CF58" i="286"/>
  <c r="CE58" i="290"/>
  <c r="CF58" i="290"/>
  <c r="CE58" i="292"/>
  <c r="CF58" i="292"/>
  <c r="CE58" i="294"/>
  <c r="CF58" i="294"/>
  <c r="CF58" i="298"/>
  <c r="CE58" i="298"/>
  <c r="CE58" i="283"/>
  <c r="CF58" i="283"/>
  <c r="CF58" i="285"/>
  <c r="CE58" i="285"/>
  <c r="CF58" i="289"/>
  <c r="CE58" i="289"/>
  <c r="CF58" i="296"/>
  <c r="CE58" i="296"/>
  <c r="CE74" i="261"/>
  <c r="CF74" i="261"/>
  <c r="CE74" i="263"/>
  <c r="CF74" i="263"/>
  <c r="CE74" i="265"/>
  <c r="CF74" i="265"/>
  <c r="CF74" i="267"/>
  <c r="CE74" i="267"/>
  <c r="CE74" i="269"/>
  <c r="CF74" i="269"/>
  <c r="CF74" i="272"/>
  <c r="CE74" i="272"/>
  <c r="CF74" i="277"/>
  <c r="CE74" i="277"/>
  <c r="CF74" i="281"/>
  <c r="CE74" i="281"/>
  <c r="CE74" i="270"/>
  <c r="CF74" i="270"/>
  <c r="CE74" i="274"/>
  <c r="CF74" i="274"/>
  <c r="CF74" i="279"/>
  <c r="CE74" i="279"/>
  <c r="CE74" i="283"/>
  <c r="CF74" i="283"/>
  <c r="CE74" i="285"/>
  <c r="CF74" i="285"/>
  <c r="CF74" i="289"/>
  <c r="CE74" i="289"/>
  <c r="CE74" i="296"/>
  <c r="CF74" i="296"/>
  <c r="CF74" i="286"/>
  <c r="CE74" i="286"/>
  <c r="CF74" i="290"/>
  <c r="CE74" i="290"/>
  <c r="CF74" i="292"/>
  <c r="CE74" i="292"/>
  <c r="CF74" i="294"/>
  <c r="CE74" i="294"/>
  <c r="CF74" i="298"/>
  <c r="CE74" i="298"/>
  <c r="CE67" i="66"/>
  <c r="CE51" i="266"/>
  <c r="CF51" i="266"/>
  <c r="CF51" i="268"/>
  <c r="CE51" i="268"/>
  <c r="CF51" i="271"/>
  <c r="CE51" i="271"/>
  <c r="CE51" i="273"/>
  <c r="CF51" i="273"/>
  <c r="CE51" i="277"/>
  <c r="CF51" i="277"/>
  <c r="CF51" i="261"/>
  <c r="CE51" i="261"/>
  <c r="CF51" i="263"/>
  <c r="CE51" i="263"/>
  <c r="CF51" i="265"/>
  <c r="CE51" i="265"/>
  <c r="CF51" i="274"/>
  <c r="CE51" i="274"/>
  <c r="CF51" i="279"/>
  <c r="CE51" i="279"/>
  <c r="CE51" i="284"/>
  <c r="CF51" i="284"/>
  <c r="CF51" i="287"/>
  <c r="CE51" i="287"/>
  <c r="CE51" i="290"/>
  <c r="CF51" i="290"/>
  <c r="CE51" i="293"/>
  <c r="CF51" i="293"/>
  <c r="CE51" i="295"/>
  <c r="CF51" i="295"/>
  <c r="CF51" i="298"/>
  <c r="CE51" i="298"/>
  <c r="CE51" i="278"/>
  <c r="CF51" i="278"/>
  <c r="CF51" i="282"/>
  <c r="CE51" i="282"/>
  <c r="CE51" i="286"/>
  <c r="CF51" i="286"/>
  <c r="CF51" i="291"/>
  <c r="CE51" i="291"/>
  <c r="CE67" i="261"/>
  <c r="CF67" i="261"/>
  <c r="CF67" i="263"/>
  <c r="CE67" i="263"/>
  <c r="CE67" i="265"/>
  <c r="CF67" i="265"/>
  <c r="CE67" i="274"/>
  <c r="CF67" i="274"/>
  <c r="CE67" i="260"/>
  <c r="CF67" i="260"/>
  <c r="CF67" i="267"/>
  <c r="CE67" i="267"/>
  <c r="CE67" i="269"/>
  <c r="CF67" i="269"/>
  <c r="CE67" i="271"/>
  <c r="CF67" i="271"/>
  <c r="CF67" i="276"/>
  <c r="CE67" i="276"/>
  <c r="CE67" i="278"/>
  <c r="CF67" i="278"/>
  <c r="CE67" i="281"/>
  <c r="CF67" i="281"/>
  <c r="CF67" i="286"/>
  <c r="CE67" i="286"/>
  <c r="CE67" i="290"/>
  <c r="CF67" i="290"/>
  <c r="CE67" i="296"/>
  <c r="CF67" i="296"/>
  <c r="CE67" i="279"/>
  <c r="CF67" i="279"/>
  <c r="CF67" i="284"/>
  <c r="CE67" i="284"/>
  <c r="CE67" i="287"/>
  <c r="CF67" i="287"/>
  <c r="CE67" i="291"/>
  <c r="CF67" i="291"/>
  <c r="CE67" i="293"/>
  <c r="CF67" i="293"/>
  <c r="CE67" i="297"/>
  <c r="CF67" i="297"/>
  <c r="CE51" i="267"/>
  <c r="CF51" i="267"/>
  <c r="CF51" i="269"/>
  <c r="CE51" i="269"/>
  <c r="CE51" i="272"/>
  <c r="CF51" i="272"/>
  <c r="CE51" i="276"/>
  <c r="CF51" i="276"/>
  <c r="CF51" i="260"/>
  <c r="CE51" i="260"/>
  <c r="CE51" i="262"/>
  <c r="CF51" i="262"/>
  <c r="CE51" i="264"/>
  <c r="CF51" i="264"/>
  <c r="CE51" i="270"/>
  <c r="CF51" i="270"/>
  <c r="CE51" i="275"/>
  <c r="CF51" i="275"/>
  <c r="CF51" i="280"/>
  <c r="CE51" i="280"/>
  <c r="CF51" i="285"/>
  <c r="CE51" i="285"/>
  <c r="CE51" i="289"/>
  <c r="CF51" i="289"/>
  <c r="CE51" i="292"/>
  <c r="CF51" i="292"/>
  <c r="CE51" i="294"/>
  <c r="CF51" i="294"/>
  <c r="CF51" i="297"/>
  <c r="CE51" i="297"/>
  <c r="CE51" i="299"/>
  <c r="CF51" i="299"/>
  <c r="CF51" i="281"/>
  <c r="CE51" i="281"/>
  <c r="CE51" i="283"/>
  <c r="CF51" i="283"/>
  <c r="CF51" i="288"/>
  <c r="CE51" i="288"/>
  <c r="CF51" i="296"/>
  <c r="CE51" i="296"/>
  <c r="CF67" i="262"/>
  <c r="CE67" i="262"/>
  <c r="CE67" i="264"/>
  <c r="CF67" i="264"/>
  <c r="CF67" i="273"/>
  <c r="CE67" i="273"/>
  <c r="CF67" i="275"/>
  <c r="CE67" i="275"/>
  <c r="CF67" i="266"/>
  <c r="CE67" i="266"/>
  <c r="CE67" i="268"/>
  <c r="CF67" i="268"/>
  <c r="CE67" i="270"/>
  <c r="CF67" i="270"/>
  <c r="CE67" i="272"/>
  <c r="CF67" i="272"/>
  <c r="CF67" i="277"/>
  <c r="CE67" i="277"/>
  <c r="CF67" i="280"/>
  <c r="CE67" i="280"/>
  <c r="CE67" i="282"/>
  <c r="CF67" i="282"/>
  <c r="CE67" i="288"/>
  <c r="CF67" i="288"/>
  <c r="CE67" i="295"/>
  <c r="CF67" i="295"/>
  <c r="CE67" i="299"/>
  <c r="CF67" i="299"/>
  <c r="CF67" i="283"/>
  <c r="CE67" i="283"/>
  <c r="CE67" i="285"/>
  <c r="CF67" i="285"/>
  <c r="CE67" i="289"/>
  <c r="CF67" i="289"/>
  <c r="CE67" i="292"/>
  <c r="CF67" i="292"/>
  <c r="CF67" i="294"/>
  <c r="CE67" i="294"/>
  <c r="CE67" i="298"/>
  <c r="CF67" i="298"/>
  <c r="CK59" i="299"/>
  <c r="CO59" i="299" s="1"/>
  <c r="CK59" i="298"/>
  <c r="CO59" i="298" s="1"/>
  <c r="CK59" i="297"/>
  <c r="CO59" i="297" s="1"/>
  <c r="CK59" i="294"/>
  <c r="CO59" i="294" s="1"/>
  <c r="CK59" i="293"/>
  <c r="CO59" i="293" s="1"/>
  <c r="CK59" i="296"/>
  <c r="CO59" i="296" s="1"/>
  <c r="CK59" i="295"/>
  <c r="CO59" i="295" s="1"/>
  <c r="CK59" i="292"/>
  <c r="CO59" i="292" s="1"/>
  <c r="CK59" i="291"/>
  <c r="CO59" i="291" s="1"/>
  <c r="CK59" i="290"/>
  <c r="CO59" i="290" s="1"/>
  <c r="CK59" i="289"/>
  <c r="CO59" i="289" s="1"/>
  <c r="CK59" i="287"/>
  <c r="CO59" i="287" s="1"/>
  <c r="CK59" i="285"/>
  <c r="CO59" i="285" s="1"/>
  <c r="CK59" i="284"/>
  <c r="CO59" i="284" s="1"/>
  <c r="CK59" i="283"/>
  <c r="CO59" i="283" s="1"/>
  <c r="CK59" i="288"/>
  <c r="CO59" i="288" s="1"/>
  <c r="CK59" i="286"/>
  <c r="CO59" i="286" s="1"/>
  <c r="CK59" i="280"/>
  <c r="CO59" i="280" s="1"/>
  <c r="CK59" i="279"/>
  <c r="CO59" i="279" s="1"/>
  <c r="CK59" i="275"/>
  <c r="CO59" i="275" s="1"/>
  <c r="CK59" i="274"/>
  <c r="CO59" i="274" s="1"/>
  <c r="CK59" i="273"/>
  <c r="CO59" i="273" s="1"/>
  <c r="CK59" i="270"/>
  <c r="CO59" i="270" s="1"/>
  <c r="CK59" i="265"/>
  <c r="CO59" i="265" s="1"/>
  <c r="CK59" i="282"/>
  <c r="CO59" i="282" s="1"/>
  <c r="CK59" i="281"/>
  <c r="CO59" i="281" s="1"/>
  <c r="CK59" i="278"/>
  <c r="CO59" i="278" s="1"/>
  <c r="CK59" i="277"/>
  <c r="CO59" i="277" s="1"/>
  <c r="CK59" i="276"/>
  <c r="CO59" i="276" s="1"/>
  <c r="CK59" i="272"/>
  <c r="CO59" i="272" s="1"/>
  <c r="CK59" i="271"/>
  <c r="CO59" i="271" s="1"/>
  <c r="CK59" i="269"/>
  <c r="CO59" i="269" s="1"/>
  <c r="CK59" i="268"/>
  <c r="CO59" i="268" s="1"/>
  <c r="CK59" i="267"/>
  <c r="CO59" i="267" s="1"/>
  <c r="CK59" i="266"/>
  <c r="CO59" i="266" s="1"/>
  <c r="CK59" i="264"/>
  <c r="CO59" i="264" s="1"/>
  <c r="CK59" i="263"/>
  <c r="CO59" i="263" s="1"/>
  <c r="CK59" i="262"/>
  <c r="CO59" i="262" s="1"/>
  <c r="CK59" i="261"/>
  <c r="CO59" i="261" s="1"/>
  <c r="CK59" i="260"/>
  <c r="CO59" i="260" s="1"/>
  <c r="BZ79" i="296"/>
  <c r="BZ79" i="294"/>
  <c r="BZ79" i="291"/>
  <c r="BZ79" i="287"/>
  <c r="BZ79" i="284"/>
  <c r="BZ79" i="281"/>
  <c r="BZ79" i="278"/>
  <c r="BZ79" i="276"/>
  <c r="BZ79" i="265"/>
  <c r="BZ79" i="263"/>
  <c r="BZ79" i="261"/>
  <c r="BZ79" i="292"/>
  <c r="BZ79" i="293"/>
  <c r="BZ79" i="288"/>
  <c r="BZ79" i="283"/>
  <c r="BZ79" i="289"/>
  <c r="BZ79" i="285"/>
  <c r="BZ79" i="282"/>
  <c r="BZ79" i="277"/>
  <c r="BZ79" i="273"/>
  <c r="BZ79" i="271"/>
  <c r="BZ79" i="269"/>
  <c r="BZ79" i="267"/>
  <c r="BZ79" i="279"/>
  <c r="BZ79" i="274"/>
  <c r="BZ79" i="264"/>
  <c r="BZ79" i="262"/>
  <c r="BZ79" i="260"/>
  <c r="CE50" i="260"/>
  <c r="CF50" i="260"/>
  <c r="CE50" i="262"/>
  <c r="CF50" i="262"/>
  <c r="CE50" i="264"/>
  <c r="CF50" i="264"/>
  <c r="CF50" i="274"/>
  <c r="CE50" i="274"/>
  <c r="CE50" i="279"/>
  <c r="CF50" i="279"/>
  <c r="CE50" i="267"/>
  <c r="CF50" i="267"/>
  <c r="CE50" i="269"/>
  <c r="CF50" i="269"/>
  <c r="CE50" i="271"/>
  <c r="CF50" i="271"/>
  <c r="CE50" i="273"/>
  <c r="CF50" i="273"/>
  <c r="CE50" i="277"/>
  <c r="CF50" i="277"/>
  <c r="CE50" i="280"/>
  <c r="CF50" i="280"/>
  <c r="CF50" i="282"/>
  <c r="CE50" i="282"/>
  <c r="CF50" i="285"/>
  <c r="CE50" i="285"/>
  <c r="CF50" i="289"/>
  <c r="CE50" i="289"/>
  <c r="CF50" i="291"/>
  <c r="CE50" i="291"/>
  <c r="CE50" i="286"/>
  <c r="CF50" i="286"/>
  <c r="CE50" i="292"/>
  <c r="CF50" i="292"/>
  <c r="CE50" i="294"/>
  <c r="CF50" i="294"/>
  <c r="CF50" i="297"/>
  <c r="CE50" i="297"/>
  <c r="CE50" i="299"/>
  <c r="CF50" i="299"/>
  <c r="CF66" i="261"/>
  <c r="CE66" i="261"/>
  <c r="CF66" i="263"/>
  <c r="CE66" i="263"/>
  <c r="CE66" i="266"/>
  <c r="CF66" i="266"/>
  <c r="CE66" i="268"/>
  <c r="CF66" i="268"/>
  <c r="CE66" i="270"/>
  <c r="CF66" i="270"/>
  <c r="CE66" i="272"/>
  <c r="CF66" i="272"/>
  <c r="CE66" i="277"/>
  <c r="CF66" i="277"/>
  <c r="CE66" i="280"/>
  <c r="CF66" i="280"/>
  <c r="CE66" i="264"/>
  <c r="CF66" i="264"/>
  <c r="CE66" i="273"/>
  <c r="CF66" i="273"/>
  <c r="CE66" i="275"/>
  <c r="CF66" i="275"/>
  <c r="CF66" i="282"/>
  <c r="CE66" i="282"/>
  <c r="CE66" i="288"/>
  <c r="CF66" i="288"/>
  <c r="CE66" i="283"/>
  <c r="CF66" i="283"/>
  <c r="CF66" i="285"/>
  <c r="CE66" i="285"/>
  <c r="CE66" i="289"/>
  <c r="CF66" i="289"/>
  <c r="CE66" i="295"/>
  <c r="CF66" i="295"/>
  <c r="CE66" i="292"/>
  <c r="CF66" i="292"/>
  <c r="CE66" i="294"/>
  <c r="CF66" i="294"/>
  <c r="CE66" i="298"/>
  <c r="CF66" i="298"/>
  <c r="CK60" i="296"/>
  <c r="CO60" i="296" s="1"/>
  <c r="CK60" i="295"/>
  <c r="CO60" i="295" s="1"/>
  <c r="CK60" i="292"/>
  <c r="CO60" i="292" s="1"/>
  <c r="CK60" i="299"/>
  <c r="CO60" i="299" s="1"/>
  <c r="CK60" i="298"/>
  <c r="CO60" i="298" s="1"/>
  <c r="CK60" i="297"/>
  <c r="CO60" i="297" s="1"/>
  <c r="CK60" i="294"/>
  <c r="CO60" i="294" s="1"/>
  <c r="CK60" i="293"/>
  <c r="CO60" i="293" s="1"/>
  <c r="CK60" i="290"/>
  <c r="CO60" i="290" s="1"/>
  <c r="CK60" i="288"/>
  <c r="CO60" i="288" s="1"/>
  <c r="CK60" i="286"/>
  <c r="CO60" i="286" s="1"/>
  <c r="CK60" i="282"/>
  <c r="CO60" i="282" s="1"/>
  <c r="CK60" i="291"/>
  <c r="CO60" i="291" s="1"/>
  <c r="CK60" i="289"/>
  <c r="CO60" i="289" s="1"/>
  <c r="CK60" i="287"/>
  <c r="CO60" i="287" s="1"/>
  <c r="CK60" i="285"/>
  <c r="CO60" i="285" s="1"/>
  <c r="CK60" i="284"/>
  <c r="CO60" i="284" s="1"/>
  <c r="CK60" i="283"/>
  <c r="CO60" i="283" s="1"/>
  <c r="CK60" i="281"/>
  <c r="CO60" i="281" s="1"/>
  <c r="CK60" i="278"/>
  <c r="CO60" i="278" s="1"/>
  <c r="CK60" i="277"/>
  <c r="CO60" i="277" s="1"/>
  <c r="CK60" i="276"/>
  <c r="CO60" i="276" s="1"/>
  <c r="CK60" i="272"/>
  <c r="CO60" i="272" s="1"/>
  <c r="CK60" i="271"/>
  <c r="CO60" i="271" s="1"/>
  <c r="CK60" i="269"/>
  <c r="CO60" i="269" s="1"/>
  <c r="CK60" i="268"/>
  <c r="CO60" i="268" s="1"/>
  <c r="CK60" i="267"/>
  <c r="CO60" i="267" s="1"/>
  <c r="CK60" i="266"/>
  <c r="CO60" i="266" s="1"/>
  <c r="CK60" i="280"/>
  <c r="CO60" i="280" s="1"/>
  <c r="CK60" i="279"/>
  <c r="CO60" i="279" s="1"/>
  <c r="CK60" i="275"/>
  <c r="CO60" i="275" s="1"/>
  <c r="CK60" i="274"/>
  <c r="CO60" i="274" s="1"/>
  <c r="CK60" i="273"/>
  <c r="CO60" i="273" s="1"/>
  <c r="CK60" i="270"/>
  <c r="CO60" i="270" s="1"/>
  <c r="CK60" i="265"/>
  <c r="CO60" i="265" s="1"/>
  <c r="CK60" i="264"/>
  <c r="CO60" i="264" s="1"/>
  <c r="CK60" i="263"/>
  <c r="CO60" i="263" s="1"/>
  <c r="CK60" i="262"/>
  <c r="CO60" i="262" s="1"/>
  <c r="CK60" i="261"/>
  <c r="CO60" i="261" s="1"/>
  <c r="CK60" i="260"/>
  <c r="CO60" i="260" s="1"/>
  <c r="CF70" i="299"/>
  <c r="CJ70" i="299" s="1"/>
  <c r="CJ79" i="299" s="1"/>
  <c r="CF70" i="296"/>
  <c r="CJ70" i="296" s="1"/>
  <c r="CJ79" i="296" s="1"/>
  <c r="CF70" i="295"/>
  <c r="CJ70" i="295" s="1"/>
  <c r="CJ79" i="295" s="1"/>
  <c r="CF70" i="291"/>
  <c r="CJ70" i="291" s="1"/>
  <c r="CJ79" i="291" s="1"/>
  <c r="CF70" i="298"/>
  <c r="CJ70" i="298" s="1"/>
  <c r="CJ79" i="298" s="1"/>
  <c r="CF70" i="297"/>
  <c r="CJ70" i="297" s="1"/>
  <c r="CJ79" i="297" s="1"/>
  <c r="CF70" i="294"/>
  <c r="CJ70" i="294" s="1"/>
  <c r="CJ79" i="294" s="1"/>
  <c r="CF70" i="293"/>
  <c r="CJ70" i="293" s="1"/>
  <c r="CJ79" i="293" s="1"/>
  <c r="CF70" i="292"/>
  <c r="CJ70" i="292" s="1"/>
  <c r="CJ79" i="292" s="1"/>
  <c r="CF70" i="290"/>
  <c r="CJ70" i="290" s="1"/>
  <c r="CJ79" i="290" s="1"/>
  <c r="CF70" i="288"/>
  <c r="CJ70" i="288" s="1"/>
  <c r="CJ79" i="288" s="1"/>
  <c r="CF70" i="286"/>
  <c r="CJ70" i="286" s="1"/>
  <c r="CJ79" i="286" s="1"/>
  <c r="CF70" i="282"/>
  <c r="CJ70" i="282" s="1"/>
  <c r="CJ79" i="282" s="1"/>
  <c r="CF70" i="289"/>
  <c r="CJ70" i="289" s="1"/>
  <c r="CJ79" i="289" s="1"/>
  <c r="CF70" i="287"/>
  <c r="CJ70" i="287" s="1"/>
  <c r="CJ79" i="287" s="1"/>
  <c r="CF70" i="285"/>
  <c r="CJ70" i="285" s="1"/>
  <c r="CJ79" i="285" s="1"/>
  <c r="CF70" i="284"/>
  <c r="CJ70" i="284" s="1"/>
  <c r="CJ79" i="284" s="1"/>
  <c r="CF70" i="283"/>
  <c r="CJ70" i="283" s="1"/>
  <c r="CJ79" i="283" s="1"/>
  <c r="CF70" i="281"/>
  <c r="CJ70" i="281" s="1"/>
  <c r="CJ79" i="281" s="1"/>
  <c r="CF70" i="280"/>
  <c r="CJ70" i="280" s="1"/>
  <c r="CJ79" i="280" s="1"/>
  <c r="CF70" i="278"/>
  <c r="CJ70" i="278" s="1"/>
  <c r="CJ79" i="278" s="1"/>
  <c r="CF70" i="277"/>
  <c r="CJ70" i="277" s="1"/>
  <c r="CJ79" i="277" s="1"/>
  <c r="CF70" i="276"/>
  <c r="CJ70" i="276" s="1"/>
  <c r="CJ79" i="276" s="1"/>
  <c r="CF70" i="272"/>
  <c r="CJ70" i="272" s="1"/>
  <c r="CJ79" i="272" s="1"/>
  <c r="CF70" i="271"/>
  <c r="CJ70" i="271" s="1"/>
  <c r="CF70" i="270"/>
  <c r="CJ70" i="270" s="1"/>
  <c r="CJ79" i="270" s="1"/>
  <c r="CF70" i="269"/>
  <c r="CJ70" i="269" s="1"/>
  <c r="CJ79" i="269" s="1"/>
  <c r="CF70" i="268"/>
  <c r="CJ70" i="268" s="1"/>
  <c r="CJ79" i="268" s="1"/>
  <c r="CF70" i="267"/>
  <c r="CJ70" i="267" s="1"/>
  <c r="CJ79" i="267" s="1"/>
  <c r="CF70" i="266"/>
  <c r="CJ70" i="266" s="1"/>
  <c r="CJ79" i="266" s="1"/>
  <c r="CF70" i="279"/>
  <c r="CJ70" i="279" s="1"/>
  <c r="CJ79" i="279" s="1"/>
  <c r="CF70" i="275"/>
  <c r="CJ70" i="275" s="1"/>
  <c r="CJ79" i="275" s="1"/>
  <c r="CF70" i="274"/>
  <c r="CJ70" i="274" s="1"/>
  <c r="CJ79" i="274" s="1"/>
  <c r="CF70" i="273"/>
  <c r="CJ70" i="273" s="1"/>
  <c r="CJ79" i="273" s="1"/>
  <c r="CF70" i="265"/>
  <c r="CJ70" i="265" s="1"/>
  <c r="CJ79" i="265" s="1"/>
  <c r="CF70" i="264"/>
  <c r="CJ70" i="264" s="1"/>
  <c r="CJ79" i="264" s="1"/>
  <c r="CF70" i="263"/>
  <c r="CJ70" i="263" s="1"/>
  <c r="CJ79" i="263" s="1"/>
  <c r="CF70" i="262"/>
  <c r="CJ70" i="262" s="1"/>
  <c r="CJ79" i="262" s="1"/>
  <c r="CF70" i="261"/>
  <c r="CJ70" i="261" s="1"/>
  <c r="CJ79" i="261" s="1"/>
  <c r="CF70" i="260"/>
  <c r="CJ70" i="260" s="1"/>
  <c r="CJ79" i="260" s="1"/>
  <c r="CF50" i="66"/>
  <c r="BZ79" i="299"/>
  <c r="BZ79" i="290"/>
  <c r="BZ79" i="270"/>
  <c r="CJ79" i="271"/>
  <c r="BZ79" i="295"/>
  <c r="BZ79" i="280"/>
  <c r="CF50" i="261"/>
  <c r="CE50" i="261"/>
  <c r="CF50" i="263"/>
  <c r="CE50" i="263"/>
  <c r="CF50" i="265"/>
  <c r="CE50" i="265"/>
  <c r="CE50" i="275"/>
  <c r="CF50" i="275"/>
  <c r="CE50" i="266"/>
  <c r="CF50" i="266"/>
  <c r="CF50" i="268"/>
  <c r="CE50" i="268"/>
  <c r="CF50" i="270"/>
  <c r="CE50" i="270"/>
  <c r="CE50" i="272"/>
  <c r="CF50" i="272"/>
  <c r="CE50" i="276"/>
  <c r="CF50" i="276"/>
  <c r="CE50" i="278"/>
  <c r="CF50" i="278"/>
  <c r="CE50" i="281"/>
  <c r="CF50" i="281"/>
  <c r="CE50" i="284"/>
  <c r="CF50" i="284"/>
  <c r="CF50" i="287"/>
  <c r="CE50" i="287"/>
  <c r="CE50" i="290"/>
  <c r="CF50" i="290"/>
  <c r="CE50" i="283"/>
  <c r="CF50" i="283"/>
  <c r="CF50" i="288"/>
  <c r="CE50" i="288"/>
  <c r="CE50" i="293"/>
  <c r="CF50" i="293"/>
  <c r="CE50" i="295"/>
  <c r="CF50" i="295"/>
  <c r="CF50" i="298"/>
  <c r="CE50" i="298"/>
  <c r="CF50" i="296"/>
  <c r="CE50" i="296"/>
  <c r="CE66" i="262"/>
  <c r="CF66" i="262"/>
  <c r="CF66" i="260"/>
  <c r="CE66" i="260"/>
  <c r="CE66" i="267"/>
  <c r="CF66" i="267"/>
  <c r="CE66" i="269"/>
  <c r="CF66" i="269"/>
  <c r="CF66" i="271"/>
  <c r="CE66" i="271"/>
  <c r="CE66" i="276"/>
  <c r="CF66" i="276"/>
  <c r="CE66" i="278"/>
  <c r="CF66" i="278"/>
  <c r="CF66" i="281"/>
  <c r="CE66" i="281"/>
  <c r="CE66" i="265"/>
  <c r="CF66" i="265"/>
  <c r="CE66" i="274"/>
  <c r="CF66" i="274"/>
  <c r="CE66" i="279"/>
  <c r="CF66" i="279"/>
  <c r="CE66" i="286"/>
  <c r="CF66" i="286"/>
  <c r="CE66" i="290"/>
  <c r="CF66" i="290"/>
  <c r="CE66" i="284"/>
  <c r="CF66" i="284"/>
  <c r="CF66" i="287"/>
  <c r="CE66" i="287"/>
  <c r="CE66" i="291"/>
  <c r="CF66" i="291"/>
  <c r="CF66" i="296"/>
  <c r="CE66" i="296"/>
  <c r="CE66" i="293"/>
  <c r="CF66" i="293"/>
  <c r="CF66" i="297"/>
  <c r="CE66" i="297"/>
  <c r="CF66" i="299"/>
  <c r="CE66" i="299"/>
  <c r="CE59" i="255"/>
  <c r="CF59" i="255"/>
  <c r="CE59" i="258"/>
  <c r="CF59" i="258"/>
  <c r="CE59" i="251"/>
  <c r="CF59" i="251"/>
  <c r="CF59" i="254"/>
  <c r="CE59" i="254"/>
  <c r="CE59" i="257"/>
  <c r="CF59" i="257"/>
  <c r="CE75" i="251"/>
  <c r="CF75" i="251"/>
  <c r="CE75" i="253"/>
  <c r="CF75" i="253"/>
  <c r="CE75" i="255"/>
  <c r="CF75" i="255"/>
  <c r="CE75" i="257"/>
  <c r="CF75" i="257"/>
  <c r="CF75" i="259"/>
  <c r="CE75" i="259"/>
  <c r="CE59" i="252"/>
  <c r="CF59" i="252"/>
  <c r="CE59" i="259"/>
  <c r="CF59" i="259"/>
  <c r="CE59" i="253"/>
  <c r="CF59" i="253"/>
  <c r="CF59" i="256"/>
  <c r="CE59" i="256"/>
  <c r="CE75" i="252"/>
  <c r="CF75" i="252"/>
  <c r="CE75" i="254"/>
  <c r="CF75" i="254"/>
  <c r="CE75" i="256"/>
  <c r="CF75" i="256"/>
  <c r="CE75" i="258"/>
  <c r="CF75" i="258"/>
  <c r="CF58" i="258"/>
  <c r="CE58" i="258"/>
  <c r="CE58" i="259"/>
  <c r="CF58" i="259"/>
  <c r="CF58" i="254"/>
  <c r="CE58" i="254"/>
  <c r="CE58" i="256"/>
  <c r="CF58" i="256"/>
  <c r="CE74" i="254"/>
  <c r="CF74" i="254"/>
  <c r="CE74" i="257"/>
  <c r="CF74" i="257"/>
  <c r="CF74" i="253"/>
  <c r="CE74" i="253"/>
  <c r="CF74" i="251"/>
  <c r="CE74" i="251"/>
  <c r="CE74" i="259"/>
  <c r="CF74" i="259"/>
  <c r="CF58" i="252"/>
  <c r="CE58" i="252"/>
  <c r="CE58" i="251"/>
  <c r="CF58" i="251"/>
  <c r="CE58" i="253"/>
  <c r="CF58" i="253"/>
  <c r="CE58" i="255"/>
  <c r="CF58" i="255"/>
  <c r="CE58" i="257"/>
  <c r="CF58" i="257"/>
  <c r="CF74" i="255"/>
  <c r="CE74" i="255"/>
  <c r="CF74" i="252"/>
  <c r="CE74" i="252"/>
  <c r="CE74" i="256"/>
  <c r="CF74" i="256"/>
  <c r="CF74" i="258"/>
  <c r="CE74" i="258"/>
  <c r="CE51" i="252"/>
  <c r="CF51" i="252"/>
  <c r="CF51" i="259"/>
  <c r="CE51" i="259"/>
  <c r="CE51" i="254"/>
  <c r="CF51" i="254"/>
  <c r="CE51" i="256"/>
  <c r="CF51" i="256"/>
  <c r="CE67" i="258"/>
  <c r="CF67" i="258"/>
  <c r="CE67" i="251"/>
  <c r="CF67" i="251"/>
  <c r="CF67" i="253"/>
  <c r="CE67" i="253"/>
  <c r="CE67" i="255"/>
  <c r="CF67" i="255"/>
  <c r="CE67" i="257"/>
  <c r="CF67" i="257"/>
  <c r="CE51" i="251"/>
  <c r="CF51" i="251"/>
  <c r="CE51" i="258"/>
  <c r="CF51" i="258"/>
  <c r="CE51" i="253"/>
  <c r="CF51" i="253"/>
  <c r="CE51" i="255"/>
  <c r="CF51" i="255"/>
  <c r="CE51" i="257"/>
  <c r="CF51" i="257"/>
  <c r="CF67" i="259"/>
  <c r="CE67" i="259"/>
  <c r="CE67" i="252"/>
  <c r="CF67" i="252"/>
  <c r="CE67" i="254"/>
  <c r="CF67" i="254"/>
  <c r="CE67" i="256"/>
  <c r="CF67" i="256"/>
  <c r="CC30" i="1"/>
  <c r="CK66" i="66" s="1"/>
  <c r="CK60" i="259"/>
  <c r="CO60" i="259" s="1"/>
  <c r="CK60" i="258"/>
  <c r="CO60" i="258" s="1"/>
  <c r="CK60" i="252"/>
  <c r="CO60" i="252" s="1"/>
  <c r="CK60" i="257"/>
  <c r="CO60" i="257" s="1"/>
  <c r="CK60" i="256"/>
  <c r="CO60" i="256" s="1"/>
  <c r="CK60" i="255"/>
  <c r="CO60" i="255" s="1"/>
  <c r="CK60" i="254"/>
  <c r="CO60" i="254" s="1"/>
  <c r="CK60" i="253"/>
  <c r="CO60" i="253" s="1"/>
  <c r="CK60" i="251"/>
  <c r="CO60" i="251" s="1"/>
  <c r="CC29" i="1"/>
  <c r="CK65" i="66" s="1"/>
  <c r="CK59" i="257"/>
  <c r="CO59" i="257" s="1"/>
  <c r="CK59" i="256"/>
  <c r="CO59" i="256" s="1"/>
  <c r="CK59" i="255"/>
  <c r="CO59" i="255" s="1"/>
  <c r="CK59" i="254"/>
  <c r="CO59" i="254" s="1"/>
  <c r="CK59" i="253"/>
  <c r="CO59" i="253" s="1"/>
  <c r="CK59" i="251"/>
  <c r="CO59" i="251" s="1"/>
  <c r="CK59" i="259"/>
  <c r="CO59" i="259" s="1"/>
  <c r="CO79" i="259" s="1"/>
  <c r="CK59" i="258"/>
  <c r="CO59" i="258" s="1"/>
  <c r="CK59" i="252"/>
  <c r="CO59" i="252" s="1"/>
  <c r="CF70" i="257"/>
  <c r="CJ70" i="257" s="1"/>
  <c r="CJ79" i="257" s="1"/>
  <c r="CF70" i="256"/>
  <c r="CJ70" i="256" s="1"/>
  <c r="CJ79" i="256" s="1"/>
  <c r="CF70" i="255"/>
  <c r="CJ70" i="255" s="1"/>
  <c r="CJ79" i="255" s="1"/>
  <c r="CF70" i="254"/>
  <c r="CJ70" i="254" s="1"/>
  <c r="CJ79" i="254" s="1"/>
  <c r="CF70" i="253"/>
  <c r="CJ70" i="253" s="1"/>
  <c r="CJ79" i="253" s="1"/>
  <c r="CF70" i="252"/>
  <c r="CJ70" i="252" s="1"/>
  <c r="CJ79" i="252" s="1"/>
  <c r="CF70" i="251"/>
  <c r="CJ70" i="251" s="1"/>
  <c r="CJ79" i="251" s="1"/>
  <c r="CF70" i="259"/>
  <c r="CJ70" i="259" s="1"/>
  <c r="CJ79" i="259" s="1"/>
  <c r="CF70" i="258"/>
  <c r="CJ70" i="258" s="1"/>
  <c r="CJ79" i="258" s="1"/>
  <c r="BZ79" i="257"/>
  <c r="BZ79" i="255"/>
  <c r="BZ79" i="253"/>
  <c r="BZ79" i="258"/>
  <c r="BZ79" i="251"/>
  <c r="CF50" i="252"/>
  <c r="CE50" i="252"/>
  <c r="CE50" i="259"/>
  <c r="CF50" i="259"/>
  <c r="CE50" i="254"/>
  <c r="CF50" i="254"/>
  <c r="CE50" i="256"/>
  <c r="CF50" i="256"/>
  <c r="CE66" i="253"/>
  <c r="CF66" i="253"/>
  <c r="CE66" i="255"/>
  <c r="CF66" i="255"/>
  <c r="CE66" i="251"/>
  <c r="CF66" i="251"/>
  <c r="CE66" i="258"/>
  <c r="CF66" i="258"/>
  <c r="BZ79" i="256"/>
  <c r="BZ79" i="254"/>
  <c r="BZ79" i="259"/>
  <c r="BZ79" i="252"/>
  <c r="CE50" i="251"/>
  <c r="CF50" i="251"/>
  <c r="CF50" i="258"/>
  <c r="CE50" i="258"/>
  <c r="CF50" i="253"/>
  <c r="CE50" i="253"/>
  <c r="CE50" i="255"/>
  <c r="CF50" i="255"/>
  <c r="CF50" i="257"/>
  <c r="CE50" i="257"/>
  <c r="CE66" i="252"/>
  <c r="CF66" i="252"/>
  <c r="CF66" i="254"/>
  <c r="CE66" i="254"/>
  <c r="CF66" i="257"/>
  <c r="CE66" i="257"/>
  <c r="CE66" i="256"/>
  <c r="CF66" i="256"/>
  <c r="CE66" i="259"/>
  <c r="CF66" i="259"/>
  <c r="CF70" i="66"/>
  <c r="CJ70" i="66" s="1"/>
  <c r="CQ26" i="66"/>
  <c r="CQ32" i="66"/>
  <c r="BZ79" i="66"/>
  <c r="CI23" i="1"/>
  <c r="CK59" i="66"/>
  <c r="CK60" i="66"/>
  <c r="CO60" i="66" s="1"/>
  <c r="CI29" i="1"/>
  <c r="CJ55" i="66"/>
  <c r="CJ71" i="66"/>
  <c r="CJ54" i="66"/>
  <c r="CE79" i="66"/>
  <c r="CO79" i="258" l="1"/>
  <c r="CO79" i="252"/>
  <c r="CE79" i="295"/>
  <c r="CE79" i="283"/>
  <c r="CQ65" i="296"/>
  <c r="CQ65" i="295"/>
  <c r="CQ65" i="299"/>
  <c r="CQ65" i="298"/>
  <c r="CQ65" i="297"/>
  <c r="CQ65" i="294"/>
  <c r="CQ65" i="293"/>
  <c r="CQ65" i="292"/>
  <c r="CQ65" i="291"/>
  <c r="CQ65" i="290"/>
  <c r="CQ65" i="288"/>
  <c r="CQ65" i="286"/>
  <c r="CQ65" i="282"/>
  <c r="CQ65" i="289"/>
  <c r="CQ65" i="287"/>
  <c r="CQ65" i="285"/>
  <c r="CQ65" i="284"/>
  <c r="CQ65" i="283"/>
  <c r="CQ65" i="281"/>
  <c r="CQ65" i="280"/>
  <c r="CQ65" i="278"/>
  <c r="CQ65" i="277"/>
  <c r="CQ65" i="276"/>
  <c r="CQ65" i="272"/>
  <c r="CQ65" i="271"/>
  <c r="CQ65" i="270"/>
  <c r="CQ65" i="269"/>
  <c r="CQ65" i="268"/>
  <c r="CQ65" i="267"/>
  <c r="CQ65" i="266"/>
  <c r="CQ65" i="279"/>
  <c r="CQ65" i="275"/>
  <c r="CQ65" i="274"/>
  <c r="CQ65" i="273"/>
  <c r="CQ65" i="265"/>
  <c r="CQ65" i="264"/>
  <c r="CQ65" i="263"/>
  <c r="CQ65" i="262"/>
  <c r="CQ65" i="261"/>
  <c r="CQ65" i="260"/>
  <c r="CQ59" i="299"/>
  <c r="CS54" i="299" s="1"/>
  <c r="CS79" i="299" s="1"/>
  <c r="CQ59" i="298"/>
  <c r="CS54" i="298" s="1"/>
  <c r="CS79" i="298" s="1"/>
  <c r="CQ59" i="297"/>
  <c r="CS54" i="297" s="1"/>
  <c r="CS79" i="297" s="1"/>
  <c r="CQ59" i="294"/>
  <c r="CS54" i="294" s="1"/>
  <c r="CS79" i="294" s="1"/>
  <c r="CQ59" i="293"/>
  <c r="CS54" i="293" s="1"/>
  <c r="CS79" i="293" s="1"/>
  <c r="CQ59" i="296"/>
  <c r="CS54" i="296" s="1"/>
  <c r="CS79" i="296" s="1"/>
  <c r="CQ59" i="295"/>
  <c r="CS54" i="295" s="1"/>
  <c r="CS79" i="295" s="1"/>
  <c r="CQ59" i="292"/>
  <c r="CS54" i="292" s="1"/>
  <c r="CS79" i="292" s="1"/>
  <c r="CQ59" i="291"/>
  <c r="CS54" i="291" s="1"/>
  <c r="CS79" i="291" s="1"/>
  <c r="CQ59" i="290"/>
  <c r="CS54" i="290" s="1"/>
  <c r="CS79" i="290" s="1"/>
  <c r="CQ59" i="289"/>
  <c r="CS54" i="289" s="1"/>
  <c r="CS79" i="289" s="1"/>
  <c r="CQ59" i="287"/>
  <c r="CS54" i="287" s="1"/>
  <c r="CS79" i="287" s="1"/>
  <c r="CQ59" i="285"/>
  <c r="CS54" i="285" s="1"/>
  <c r="CS79" i="285" s="1"/>
  <c r="CQ59" i="284"/>
  <c r="CS54" i="284" s="1"/>
  <c r="CS79" i="284" s="1"/>
  <c r="CQ59" i="283"/>
  <c r="CS54" i="283" s="1"/>
  <c r="CS79" i="283" s="1"/>
  <c r="CQ59" i="288"/>
  <c r="CS54" i="288" s="1"/>
  <c r="CS79" i="288" s="1"/>
  <c r="CQ59" i="286"/>
  <c r="CS54" i="286" s="1"/>
  <c r="CS79" i="286" s="1"/>
  <c r="CQ59" i="282"/>
  <c r="CS54" i="282" s="1"/>
  <c r="CS79" i="282" s="1"/>
  <c r="CQ59" i="280"/>
  <c r="CS54" i="280" s="1"/>
  <c r="CS79" i="280" s="1"/>
  <c r="CQ59" i="279"/>
  <c r="CS54" i="279" s="1"/>
  <c r="CS79" i="279" s="1"/>
  <c r="CQ59" i="275"/>
  <c r="CS54" i="275" s="1"/>
  <c r="CS79" i="275" s="1"/>
  <c r="CQ59" i="274"/>
  <c r="CS54" i="274" s="1"/>
  <c r="CS79" i="274" s="1"/>
  <c r="CQ59" i="273"/>
  <c r="CS54" i="273" s="1"/>
  <c r="CS79" i="273" s="1"/>
  <c r="CQ59" i="270"/>
  <c r="CS54" i="270" s="1"/>
  <c r="CS79" i="270" s="1"/>
  <c r="CQ59" i="265"/>
  <c r="CS54" i="265" s="1"/>
  <c r="CS79" i="265" s="1"/>
  <c r="CQ59" i="281"/>
  <c r="CS54" i="281" s="1"/>
  <c r="CS79" i="281" s="1"/>
  <c r="CQ59" i="278"/>
  <c r="CS54" i="278" s="1"/>
  <c r="CS79" i="278" s="1"/>
  <c r="CQ59" i="277"/>
  <c r="CS54" i="277" s="1"/>
  <c r="CS79" i="277" s="1"/>
  <c r="CQ59" i="276"/>
  <c r="CS54" i="276" s="1"/>
  <c r="CS79" i="276" s="1"/>
  <c r="CQ59" i="272"/>
  <c r="CS54" i="272" s="1"/>
  <c r="CS79" i="272" s="1"/>
  <c r="CQ59" i="271"/>
  <c r="CS54" i="271" s="1"/>
  <c r="CS79" i="271" s="1"/>
  <c r="CQ59" i="269"/>
  <c r="CS54" i="269" s="1"/>
  <c r="CS79" i="269" s="1"/>
  <c r="CQ59" i="268"/>
  <c r="CS54" i="268" s="1"/>
  <c r="CS79" i="268" s="1"/>
  <c r="CQ59" i="267"/>
  <c r="CS54" i="267" s="1"/>
  <c r="CS79" i="267" s="1"/>
  <c r="CQ59" i="266"/>
  <c r="CS54" i="266" s="1"/>
  <c r="CS79" i="266" s="1"/>
  <c r="CQ59" i="264"/>
  <c r="CS54" i="264" s="1"/>
  <c r="CS79" i="264" s="1"/>
  <c r="CQ59" i="263"/>
  <c r="CS54" i="263" s="1"/>
  <c r="CS79" i="263" s="1"/>
  <c r="CQ59" i="262"/>
  <c r="CS54" i="262" s="1"/>
  <c r="CS79" i="262" s="1"/>
  <c r="CQ59" i="261"/>
  <c r="CS54" i="261" s="1"/>
  <c r="CS79" i="261" s="1"/>
  <c r="CQ59" i="260"/>
  <c r="CS54" i="260" s="1"/>
  <c r="CS79" i="260" s="1"/>
  <c r="CO79" i="255"/>
  <c r="CO79" i="257"/>
  <c r="CE79" i="296"/>
  <c r="CE79" i="298"/>
  <c r="CE79" i="288"/>
  <c r="CE79" i="290"/>
  <c r="CE79" i="287"/>
  <c r="CE79" i="284"/>
  <c r="CE79" i="276"/>
  <c r="CE79" i="272"/>
  <c r="CE79" i="270"/>
  <c r="CE79" i="268"/>
  <c r="CE79" i="266"/>
  <c r="CE79" i="275"/>
  <c r="CE79" i="265"/>
  <c r="CE79" i="263"/>
  <c r="CE79" i="261"/>
  <c r="CE79" i="299"/>
  <c r="CE79" i="280"/>
  <c r="CE79" i="273"/>
  <c r="CE79" i="271"/>
  <c r="CE79" i="269"/>
  <c r="CE79" i="279"/>
  <c r="CE79" i="260"/>
  <c r="CO79" i="260"/>
  <c r="CO79" i="262"/>
  <c r="CO79" i="264"/>
  <c r="CO79" i="267"/>
  <c r="CO79" i="269"/>
  <c r="CO79" i="272"/>
  <c r="CO79" i="277"/>
  <c r="CO79" i="281"/>
  <c r="CO79" i="265"/>
  <c r="CO79" i="273"/>
  <c r="CO79" i="275"/>
  <c r="CO79" i="280"/>
  <c r="CO79" i="288"/>
  <c r="CO79" i="284"/>
  <c r="CO79" i="287"/>
  <c r="CO79" i="290"/>
  <c r="CO79" i="292"/>
  <c r="CO79" i="296"/>
  <c r="CO79" i="294"/>
  <c r="CO79" i="298"/>
  <c r="CK65" i="296"/>
  <c r="CK65" i="295"/>
  <c r="CK65" i="299"/>
  <c r="CK65" i="298"/>
  <c r="CK65" i="297"/>
  <c r="CK65" i="294"/>
  <c r="CK65" i="293"/>
  <c r="CK65" i="292"/>
  <c r="CK65" i="291"/>
  <c r="CK65" i="290"/>
  <c r="CK65" i="288"/>
  <c r="CK65" i="286"/>
  <c r="CK65" i="282"/>
  <c r="CK65" i="289"/>
  <c r="CK65" i="287"/>
  <c r="CK65" i="285"/>
  <c r="CK65" i="284"/>
  <c r="CK65" i="283"/>
  <c r="CK65" i="281"/>
  <c r="CK65" i="280"/>
  <c r="CK65" i="278"/>
  <c r="CK65" i="277"/>
  <c r="CK65" i="276"/>
  <c r="CK65" i="272"/>
  <c r="CK65" i="271"/>
  <c r="CK65" i="270"/>
  <c r="CK65" i="269"/>
  <c r="CK65" i="268"/>
  <c r="CK65" i="267"/>
  <c r="CK65" i="266"/>
  <c r="CK65" i="279"/>
  <c r="CK65" i="275"/>
  <c r="CK65" i="274"/>
  <c r="CK65" i="273"/>
  <c r="CK65" i="265"/>
  <c r="CK65" i="264"/>
  <c r="CK65" i="263"/>
  <c r="CK65" i="262"/>
  <c r="CK65" i="261"/>
  <c r="CK65" i="260"/>
  <c r="CK66" i="299"/>
  <c r="CK66" i="298"/>
  <c r="CK66" i="297"/>
  <c r="CK66" i="294"/>
  <c r="CK66" i="293"/>
  <c r="CK66" i="292"/>
  <c r="CK66" i="291"/>
  <c r="CK66" i="296"/>
  <c r="CK66" i="295"/>
  <c r="CK66" i="289"/>
  <c r="CK66" i="287"/>
  <c r="CK66" i="285"/>
  <c r="CK66" i="284"/>
  <c r="CK66" i="283"/>
  <c r="CK66" i="290"/>
  <c r="CK66" i="288"/>
  <c r="CK66" i="286"/>
  <c r="CK66" i="282"/>
  <c r="CK66" i="279"/>
  <c r="CK66" i="275"/>
  <c r="CK66" i="274"/>
  <c r="CK66" i="273"/>
  <c r="CK66" i="265"/>
  <c r="CK66" i="264"/>
  <c r="CK66" i="281"/>
  <c r="CK66" i="280"/>
  <c r="CK66" i="278"/>
  <c r="CK66" i="277"/>
  <c r="CK66" i="276"/>
  <c r="CK66" i="272"/>
  <c r="CK66" i="271"/>
  <c r="CK66" i="270"/>
  <c r="CK66" i="269"/>
  <c r="CK66" i="268"/>
  <c r="CK66" i="267"/>
  <c r="CK66" i="266"/>
  <c r="CK66" i="260"/>
  <c r="CK66" i="263"/>
  <c r="CK66" i="262"/>
  <c r="CK66" i="261"/>
  <c r="CE79" i="293"/>
  <c r="CE79" i="281"/>
  <c r="CE79" i="278"/>
  <c r="CE79" i="297"/>
  <c r="CE79" i="294"/>
  <c r="CE79" i="292"/>
  <c r="CE79" i="286"/>
  <c r="CE79" i="291"/>
  <c r="CE79" i="289"/>
  <c r="CE79" i="285"/>
  <c r="CE79" i="282"/>
  <c r="CE79" i="277"/>
  <c r="CE79" i="267"/>
  <c r="CE79" i="274"/>
  <c r="CE79" i="264"/>
  <c r="CE79" i="262"/>
  <c r="CO79" i="261"/>
  <c r="CO79" i="263"/>
  <c r="CO79" i="266"/>
  <c r="CO79" i="268"/>
  <c r="CO79" i="271"/>
  <c r="CO79" i="276"/>
  <c r="CO79" i="278"/>
  <c r="BX89" i="278" s="1"/>
  <c r="BX92" i="278" s="1"/>
  <c r="CO79" i="282"/>
  <c r="CO79" i="270"/>
  <c r="CO79" i="274"/>
  <c r="CO79" i="279"/>
  <c r="CO79" i="286"/>
  <c r="CO79" i="283"/>
  <c r="CO79" i="285"/>
  <c r="CO79" i="289"/>
  <c r="CO79" i="291"/>
  <c r="CO79" i="295"/>
  <c r="CO79" i="293"/>
  <c r="CO79" i="297"/>
  <c r="CO79" i="299"/>
  <c r="CO79" i="253"/>
  <c r="CE79" i="253"/>
  <c r="CE79" i="258"/>
  <c r="CO79" i="251"/>
  <c r="CO79" i="254"/>
  <c r="CO79" i="256"/>
  <c r="CQ65" i="257"/>
  <c r="CQ65" i="256"/>
  <c r="CQ65" i="255"/>
  <c r="CQ65" i="254"/>
  <c r="CQ65" i="253"/>
  <c r="CQ65" i="251"/>
  <c r="CQ65" i="259"/>
  <c r="CQ65" i="258"/>
  <c r="CQ65" i="252"/>
  <c r="CI26" i="1"/>
  <c r="CQ62" i="66" s="1"/>
  <c r="CQ59" i="257"/>
  <c r="CS54" i="257" s="1"/>
  <c r="CS79" i="257" s="1"/>
  <c r="CQ59" i="256"/>
  <c r="CS54" i="256" s="1"/>
  <c r="CS79" i="256" s="1"/>
  <c r="CQ59" i="255"/>
  <c r="CS54" i="255" s="1"/>
  <c r="CS79" i="255" s="1"/>
  <c r="CQ59" i="254"/>
  <c r="CS54" i="254" s="1"/>
  <c r="CS79" i="254" s="1"/>
  <c r="CQ59" i="253"/>
  <c r="CS54" i="253" s="1"/>
  <c r="CS79" i="253" s="1"/>
  <c r="CQ59" i="251"/>
  <c r="CS54" i="251" s="1"/>
  <c r="CS79" i="251" s="1"/>
  <c r="CQ59" i="259"/>
  <c r="CS54" i="259" s="1"/>
  <c r="CS79" i="259" s="1"/>
  <c r="CQ59" i="258"/>
  <c r="CS54" i="258" s="1"/>
  <c r="CS79" i="258" s="1"/>
  <c r="CQ59" i="252"/>
  <c r="CS54" i="252" s="1"/>
  <c r="CS79" i="252" s="1"/>
  <c r="CE79" i="257"/>
  <c r="CE79" i="252"/>
  <c r="CE79" i="255"/>
  <c r="CE79" i="251"/>
  <c r="CE79" i="256"/>
  <c r="CE79" i="254"/>
  <c r="CE79" i="259"/>
  <c r="CK65" i="257"/>
  <c r="CK65" i="256"/>
  <c r="CK65" i="255"/>
  <c r="CK65" i="254"/>
  <c r="CK65" i="253"/>
  <c r="CK65" i="251"/>
  <c r="CK65" i="259"/>
  <c r="CK65" i="258"/>
  <c r="CK65" i="252"/>
  <c r="CK66" i="259"/>
  <c r="CK66" i="258"/>
  <c r="CK66" i="256"/>
  <c r="CK66" i="251"/>
  <c r="CK66" i="257"/>
  <c r="CK66" i="255"/>
  <c r="CK66" i="254"/>
  <c r="CK66" i="253"/>
  <c r="CK66" i="252"/>
  <c r="CO59" i="66"/>
  <c r="CO79" i="66" s="1"/>
  <c r="CQ59" i="66"/>
  <c r="CS54" i="66" s="1"/>
  <c r="CS79" i="66" s="1"/>
  <c r="CQ65" i="66"/>
  <c r="CI32" i="1"/>
  <c r="CJ79" i="66"/>
  <c r="D22" i="30" l="1"/>
  <c r="BY4" i="278"/>
  <c r="BX89" i="295"/>
  <c r="BX92" i="295" s="1"/>
  <c r="BX89" i="281"/>
  <c r="BX92" i="281" s="1"/>
  <c r="BX89" i="283"/>
  <c r="BX92" i="283" s="1"/>
  <c r="BX89" i="253"/>
  <c r="BX92" i="253" s="1"/>
  <c r="D13" i="30" s="1"/>
  <c r="BX89" i="262"/>
  <c r="BX92" i="262" s="1"/>
  <c r="BX89" i="290"/>
  <c r="BX92" i="290" s="1"/>
  <c r="BX89" i="273"/>
  <c r="BX92" i="273" s="1"/>
  <c r="BX89" i="264"/>
  <c r="BX92" i="264" s="1"/>
  <c r="BX89" i="267"/>
  <c r="BX92" i="267" s="1"/>
  <c r="BX89" i="294"/>
  <c r="BX92" i="294" s="1"/>
  <c r="BX89" i="292"/>
  <c r="BX92" i="292" s="1"/>
  <c r="BX89" i="276"/>
  <c r="BX92" i="276" s="1"/>
  <c r="BX89" i="277"/>
  <c r="BX92" i="277" s="1"/>
  <c r="BX89" i="260"/>
  <c r="BX92" i="260" s="1"/>
  <c r="BX89" i="280"/>
  <c r="BX92" i="280" s="1"/>
  <c r="BX89" i="256"/>
  <c r="BX92" i="256" s="1"/>
  <c r="D11" i="30" s="1"/>
  <c r="BX89" i="299"/>
  <c r="BX92" i="299" s="1"/>
  <c r="BX89" i="293"/>
  <c r="BX92" i="293" s="1"/>
  <c r="BX89" i="270"/>
  <c r="BX92" i="270" s="1"/>
  <c r="CQ62" i="299"/>
  <c r="CQ62" i="298"/>
  <c r="CQ62" i="297"/>
  <c r="CQ62" i="294"/>
  <c r="CQ62" i="293"/>
  <c r="CQ62" i="292"/>
  <c r="CQ62" i="296"/>
  <c r="CQ62" i="295"/>
  <c r="CQ62" i="289"/>
  <c r="CQ62" i="287"/>
  <c r="CQ62" i="285"/>
  <c r="CQ62" i="284"/>
  <c r="CQ62" i="283"/>
  <c r="CQ62" i="291"/>
  <c r="CQ62" i="290"/>
  <c r="CQ62" i="288"/>
  <c r="CQ62" i="286"/>
  <c r="CQ62" i="282"/>
  <c r="CQ62" i="279"/>
  <c r="CQ62" i="275"/>
  <c r="CQ62" i="274"/>
  <c r="CQ62" i="273"/>
  <c r="CQ62" i="265"/>
  <c r="CQ62" i="264"/>
  <c r="CQ62" i="281"/>
  <c r="CQ62" i="280"/>
  <c r="CQ62" i="278"/>
  <c r="CQ62" i="277"/>
  <c r="CQ62" i="276"/>
  <c r="CQ62" i="272"/>
  <c r="CQ62" i="271"/>
  <c r="CQ62" i="270"/>
  <c r="CQ62" i="269"/>
  <c r="CQ62" i="268"/>
  <c r="CQ62" i="267"/>
  <c r="CQ62" i="266"/>
  <c r="CQ62" i="260"/>
  <c r="CQ62" i="263"/>
  <c r="CQ62" i="262"/>
  <c r="CQ62" i="261"/>
  <c r="BX89" i="274"/>
  <c r="BX92" i="274" s="1"/>
  <c r="BX89" i="285"/>
  <c r="BX92" i="285" s="1"/>
  <c r="BX89" i="291"/>
  <c r="BX92" i="291" s="1"/>
  <c r="BX89" i="297"/>
  <c r="BX92" i="297" s="1"/>
  <c r="BX89" i="269"/>
  <c r="BX92" i="269" s="1"/>
  <c r="BX89" i="261"/>
  <c r="BX92" i="261" s="1"/>
  <c r="BX89" i="265"/>
  <c r="BX92" i="265" s="1"/>
  <c r="BX89" i="266"/>
  <c r="BX92" i="266" s="1"/>
  <c r="BX89" i="287"/>
  <c r="BX92" i="287" s="1"/>
  <c r="BX89" i="288"/>
  <c r="BX92" i="288" s="1"/>
  <c r="BX89" i="296"/>
  <c r="BX92" i="296" s="1"/>
  <c r="CQ68" i="298"/>
  <c r="CQ68" i="297"/>
  <c r="CQ68" i="294"/>
  <c r="CQ68" i="293"/>
  <c r="CQ68" i="292"/>
  <c r="CQ68" i="291"/>
  <c r="CQ68" i="299"/>
  <c r="CQ68" i="296"/>
  <c r="CQ68" i="295"/>
  <c r="CQ68" i="289"/>
  <c r="CQ68" i="287"/>
  <c r="CQ68" i="285"/>
  <c r="CQ68" i="284"/>
  <c r="CQ68" i="283"/>
  <c r="CQ68" i="290"/>
  <c r="CQ68" i="288"/>
  <c r="CQ68" i="286"/>
  <c r="CQ68" i="282"/>
  <c r="CQ68" i="279"/>
  <c r="CQ68" i="275"/>
  <c r="CQ68" i="274"/>
  <c r="CQ68" i="273"/>
  <c r="CQ68" i="265"/>
  <c r="CQ68" i="264"/>
  <c r="CQ68" i="281"/>
  <c r="CQ68" i="280"/>
  <c r="CQ68" i="278"/>
  <c r="CQ68" i="277"/>
  <c r="CQ68" i="276"/>
  <c r="CQ68" i="272"/>
  <c r="CQ68" i="271"/>
  <c r="CQ68" i="270"/>
  <c r="CQ68" i="269"/>
  <c r="CQ68" i="268"/>
  <c r="CQ68" i="267"/>
  <c r="CQ68" i="266"/>
  <c r="CQ68" i="260"/>
  <c r="CQ68" i="263"/>
  <c r="CQ68" i="262"/>
  <c r="CQ68" i="261"/>
  <c r="BX89" i="282"/>
  <c r="BX92" i="282" s="1"/>
  <c r="BX89" i="289"/>
  <c r="BX92" i="289" s="1"/>
  <c r="BX89" i="286"/>
  <c r="BX92" i="286" s="1"/>
  <c r="BX89" i="279"/>
  <c r="BX92" i="279" s="1"/>
  <c r="BX89" i="271"/>
  <c r="BX92" i="271" s="1"/>
  <c r="BX89" i="263"/>
  <c r="BX92" i="263" s="1"/>
  <c r="BX89" i="275"/>
  <c r="BX92" i="275" s="1"/>
  <c r="BX89" i="268"/>
  <c r="BX92" i="268" s="1"/>
  <c r="BX89" i="272"/>
  <c r="BX92" i="272" s="1"/>
  <c r="BX89" i="284"/>
  <c r="BX92" i="284" s="1"/>
  <c r="BX89" i="298"/>
  <c r="BX92" i="298" s="1"/>
  <c r="BX89" i="254"/>
  <c r="BX92" i="254" s="1"/>
  <c r="D9" i="30" s="1"/>
  <c r="BX89" i="259"/>
  <c r="BX92" i="259" s="1"/>
  <c r="D16" i="30" s="1"/>
  <c r="BX89" i="255"/>
  <c r="BX92" i="255" s="1"/>
  <c r="D10" i="30" s="1"/>
  <c r="BX89" i="258"/>
  <c r="BX92" i="258" s="1"/>
  <c r="D15" i="30" s="1"/>
  <c r="BX89" i="257"/>
  <c r="BX92" i="257" s="1"/>
  <c r="D12" i="30" s="1"/>
  <c r="CQ68" i="259"/>
  <c r="CQ68" i="258"/>
  <c r="CQ68" i="251"/>
  <c r="CQ68" i="257"/>
  <c r="CQ68" i="256"/>
  <c r="CQ68" i="255"/>
  <c r="CQ68" i="254"/>
  <c r="CQ68" i="253"/>
  <c r="CQ68" i="252"/>
  <c r="BX89" i="251"/>
  <c r="BX92" i="251" s="1"/>
  <c r="D14" i="30" s="1"/>
  <c r="CQ62" i="259"/>
  <c r="CQ62" i="258"/>
  <c r="CQ62" i="252"/>
  <c r="CQ62" i="257"/>
  <c r="CQ62" i="256"/>
  <c r="CQ62" i="255"/>
  <c r="CQ62" i="254"/>
  <c r="CQ62" i="253"/>
  <c r="CQ62" i="251"/>
  <c r="BX89" i="252"/>
  <c r="BX92" i="252" s="1"/>
  <c r="D8" i="30" s="1"/>
  <c r="BX89" i="66"/>
  <c r="CQ68" i="66"/>
  <c r="BY4" i="268" l="1"/>
  <c r="D26" i="30"/>
  <c r="F26" i="30" s="1"/>
  <c r="D36" i="30"/>
  <c r="BY4" i="279"/>
  <c r="BY4" i="296"/>
  <c r="D43" i="30"/>
  <c r="BY4" i="265"/>
  <c r="D23" i="30"/>
  <c r="F23" i="30" s="1"/>
  <c r="BY4" i="291"/>
  <c r="D38" i="30"/>
  <c r="BY4" i="293"/>
  <c r="D40" i="30"/>
  <c r="F40" i="30" s="1"/>
  <c r="D17" i="30"/>
  <c r="BY4" i="260"/>
  <c r="BY4" i="294"/>
  <c r="D41" i="30"/>
  <c r="F41" i="30" s="1"/>
  <c r="BY4" i="290"/>
  <c r="D37" i="30"/>
  <c r="BY4" i="281"/>
  <c r="D48" i="30"/>
  <c r="F48" i="30" s="1"/>
  <c r="BY4" i="298"/>
  <c r="D45" i="30"/>
  <c r="D33" i="30"/>
  <c r="BY4" i="275"/>
  <c r="BY4" i="286"/>
  <c r="D53" i="30"/>
  <c r="BY4" i="288"/>
  <c r="D55" i="30"/>
  <c r="BY4" i="261"/>
  <c r="D18" i="30"/>
  <c r="BY4" i="285"/>
  <c r="D52" i="30"/>
  <c r="F52" i="30" s="1"/>
  <c r="BY4" i="299"/>
  <c r="D46" i="30"/>
  <c r="F46" i="30" s="1"/>
  <c r="D35" i="30"/>
  <c r="F35" i="30" s="1"/>
  <c r="BY4" i="277"/>
  <c r="BY4" i="267"/>
  <c r="D25" i="30"/>
  <c r="BY4" i="262"/>
  <c r="D19" i="30"/>
  <c r="BY4" i="295"/>
  <c r="D42" i="30"/>
  <c r="BY4" i="284"/>
  <c r="D51" i="30"/>
  <c r="F51" i="30" s="1"/>
  <c r="BY4" i="263"/>
  <c r="D20" i="30"/>
  <c r="BY4" i="289"/>
  <c r="D56" i="30"/>
  <c r="F56" i="30" s="1"/>
  <c r="D54" i="30"/>
  <c r="BY4" i="287"/>
  <c r="BY4" i="269"/>
  <c r="D27" i="30"/>
  <c r="BY4" i="274"/>
  <c r="D32" i="30"/>
  <c r="BY4" i="276"/>
  <c r="D34" i="30"/>
  <c r="F34" i="30" s="1"/>
  <c r="BY4" i="264"/>
  <c r="D21" i="30"/>
  <c r="BY4" i="272"/>
  <c r="D30" i="30"/>
  <c r="F30" i="30" s="1"/>
  <c r="D29" i="30"/>
  <c r="BY4" i="271"/>
  <c r="BY4" i="282"/>
  <c r="D49" i="30"/>
  <c r="F49" i="30" s="1"/>
  <c r="D24" i="30"/>
  <c r="F24" i="30" s="1"/>
  <c r="BY4" i="266"/>
  <c r="BY4" i="297"/>
  <c r="D44" i="30"/>
  <c r="F44" i="30" s="1"/>
  <c r="D28" i="30"/>
  <c r="BY4" i="270"/>
  <c r="BY4" i="280"/>
  <c r="D47" i="30"/>
  <c r="F47" i="30" s="1"/>
  <c r="BY4" i="292"/>
  <c r="D39" i="30"/>
  <c r="BY4" i="273"/>
  <c r="D31" i="30"/>
  <c r="BY4" i="283"/>
  <c r="D50" i="30"/>
  <c r="BY4" i="253"/>
  <c r="BY4" i="256"/>
  <c r="BY4" i="254"/>
  <c r="BY4" i="252"/>
  <c r="BY4" i="251"/>
  <c r="BY4" i="258"/>
  <c r="BY4" i="259"/>
  <c r="F15" i="30"/>
  <c r="F11" i="30"/>
  <c r="BY4" i="257"/>
  <c r="F9" i="30"/>
  <c r="BY4" i="255"/>
  <c r="F32" i="30"/>
  <c r="BX92" i="66"/>
  <c r="F42" i="30"/>
  <c r="F17" i="30"/>
  <c r="F10" i="30"/>
  <c r="F53" i="30"/>
  <c r="F21" i="30"/>
  <c r="F38" i="30"/>
  <c r="F16" i="30"/>
  <c r="F22" i="30"/>
  <c r="F50" i="30"/>
  <c r="F37" i="30"/>
  <c r="F45" i="30"/>
  <c r="F33" i="30"/>
  <c r="F54" i="30"/>
  <c r="F43" i="30"/>
  <c r="F25" i="30"/>
  <c r="F29" i="30"/>
  <c r="F18" i="30"/>
  <c r="F8" i="30"/>
  <c r="F36" i="30"/>
  <c r="F39" i="30"/>
  <c r="F28" i="30"/>
  <c r="BY4" i="66" l="1"/>
  <c r="D7" i="30"/>
  <c r="F7" i="30" s="1"/>
  <c r="F31" i="30"/>
  <c r="F20" i="30"/>
  <c r="F19" i="30"/>
  <c r="F14" i="30"/>
  <c r="F13" i="30"/>
  <c r="F55" i="30"/>
  <c r="F12" i="30"/>
  <c r="F27" i="30" l="1"/>
  <c r="G12" i="30" s="1"/>
  <c r="G16" i="30" l="1"/>
  <c r="G36" i="30"/>
  <c r="G37" i="30"/>
  <c r="G34" i="30"/>
  <c r="G49" i="30"/>
  <c r="G56" i="30"/>
  <c r="G23" i="30"/>
  <c r="G31" i="30"/>
  <c r="G42" i="30"/>
  <c r="G17" i="30"/>
  <c r="G32" i="30"/>
  <c r="G18" i="30"/>
  <c r="G43" i="30"/>
  <c r="G39" i="30"/>
  <c r="G15" i="30"/>
  <c r="G33" i="30"/>
  <c r="G47" i="30"/>
  <c r="G38" i="30"/>
  <c r="G48" i="30"/>
  <c r="G14" i="30"/>
  <c r="G11" i="30"/>
  <c r="G35" i="30"/>
  <c r="G46" i="30"/>
  <c r="G13" i="30"/>
  <c r="G50" i="30"/>
  <c r="G22" i="30"/>
  <c r="G40" i="30"/>
  <c r="G51" i="30"/>
  <c r="G24" i="30"/>
  <c r="G21" i="30"/>
  <c r="G41" i="30"/>
  <c r="G28" i="30"/>
  <c r="G9" i="30"/>
  <c r="G27" i="30"/>
  <c r="G29" i="30"/>
  <c r="G30" i="30"/>
  <c r="G45" i="30"/>
  <c r="G44" i="30"/>
  <c r="G55" i="30"/>
  <c r="G26" i="30"/>
  <c r="G19" i="30"/>
  <c r="G54" i="30"/>
  <c r="G8" i="30"/>
  <c r="G7" i="30"/>
  <c r="G25" i="30"/>
  <c r="G53" i="30"/>
  <c r="G52" i="30"/>
  <c r="G10" i="30"/>
  <c r="G20" i="30"/>
  <c r="H41" i="30" l="1"/>
  <c r="A41" i="145" s="1"/>
  <c r="H35" i="30"/>
  <c r="J35" i="30" s="1"/>
  <c r="D35" i="145" s="1"/>
  <c r="H19" i="30"/>
  <c r="I19" i="30" s="1"/>
  <c r="C19" i="145" s="1"/>
  <c r="H27" i="30"/>
  <c r="I27" i="30" s="1"/>
  <c r="C27" i="145" s="1"/>
  <c r="H20" i="30"/>
  <c r="I20" i="30" s="1"/>
  <c r="C20" i="145" s="1"/>
  <c r="H39" i="30"/>
  <c r="J39" i="30" s="1"/>
  <c r="D39" i="145" s="1"/>
  <c r="H31" i="30"/>
  <c r="J31" i="30" s="1"/>
  <c r="D31" i="145" s="1"/>
  <c r="H23" i="30"/>
  <c r="A23" i="145" s="1"/>
  <c r="H11" i="30"/>
  <c r="I11" i="30" s="1"/>
  <c r="C11" i="145" s="1"/>
  <c r="H45" i="30"/>
  <c r="A45" i="145" s="1"/>
  <c r="H53" i="30"/>
  <c r="J53" i="30" s="1"/>
  <c r="D53" i="145" s="1"/>
  <c r="H36" i="30"/>
  <c r="J36" i="30" s="1"/>
  <c r="D36" i="145" s="1"/>
  <c r="H28" i="30"/>
  <c r="I28" i="30" s="1"/>
  <c r="C28" i="145" s="1"/>
  <c r="H12" i="30"/>
  <c r="A12" i="145" s="1"/>
  <c r="H54" i="30"/>
  <c r="J54" i="30" s="1"/>
  <c r="D54" i="145" s="1"/>
  <c r="H46" i="30"/>
  <c r="A46" i="145" s="1"/>
  <c r="H15" i="30"/>
  <c r="A15" i="145" s="1"/>
  <c r="H7" i="30"/>
  <c r="I7" i="30" s="1"/>
  <c r="C7" i="145" s="1"/>
  <c r="H49" i="30"/>
  <c r="A49" i="145" s="1"/>
  <c r="H40" i="30"/>
  <c r="I40" i="30" s="1"/>
  <c r="C40" i="145" s="1"/>
  <c r="H32" i="30"/>
  <c r="J32" i="30" s="1"/>
  <c r="D32" i="145" s="1"/>
  <c r="H24" i="30"/>
  <c r="A24" i="145" s="1"/>
  <c r="H16" i="30"/>
  <c r="A16" i="145" s="1"/>
  <c r="H8" i="30"/>
  <c r="I8" i="30" s="1"/>
  <c r="C8" i="145" s="1"/>
  <c r="H50" i="30"/>
  <c r="A50" i="145" s="1"/>
  <c r="H42" i="30"/>
  <c r="J42" i="30" s="1"/>
  <c r="D42" i="145" s="1"/>
  <c r="H37" i="30"/>
  <c r="J37" i="30" s="1"/>
  <c r="D37" i="145" s="1"/>
  <c r="H33" i="30"/>
  <c r="I33" i="30" s="1"/>
  <c r="C33" i="145" s="1"/>
  <c r="H29" i="30"/>
  <c r="J29" i="30" s="1"/>
  <c r="D29" i="145" s="1"/>
  <c r="H25" i="30"/>
  <c r="J25" i="30" s="1"/>
  <c r="D25" i="145" s="1"/>
  <c r="H21" i="30"/>
  <c r="A21" i="145" s="1"/>
  <c r="H17" i="30"/>
  <c r="I17" i="30" s="1"/>
  <c r="C17" i="145" s="1"/>
  <c r="H13" i="30"/>
  <c r="A13" i="145" s="1"/>
  <c r="H9" i="30"/>
  <c r="A9" i="145" s="1"/>
  <c r="H55" i="30"/>
  <c r="A55" i="145" s="1"/>
  <c r="H51" i="30"/>
  <c r="J51" i="30" s="1"/>
  <c r="D51" i="145" s="1"/>
  <c r="H47" i="30"/>
  <c r="A47" i="145" s="1"/>
  <c r="H43" i="30"/>
  <c r="A43" i="145" s="1"/>
  <c r="H38" i="30"/>
  <c r="J38" i="30" s="1"/>
  <c r="D38" i="145" s="1"/>
  <c r="H34" i="30"/>
  <c r="A34" i="145" s="1"/>
  <c r="H30" i="30"/>
  <c r="J30" i="30" s="1"/>
  <c r="D30" i="145" s="1"/>
  <c r="H26" i="30"/>
  <c r="J26" i="30" s="1"/>
  <c r="D26" i="145" s="1"/>
  <c r="H22" i="30"/>
  <c r="A22" i="145" s="1"/>
  <c r="H18" i="30"/>
  <c r="I18" i="30" s="1"/>
  <c r="C18" i="145" s="1"/>
  <c r="H14" i="30"/>
  <c r="A14" i="145" s="1"/>
  <c r="B15" i="145" s="1"/>
  <c r="H10" i="30"/>
  <c r="A10" i="145" s="1"/>
  <c r="H56" i="30"/>
  <c r="A56" i="145" s="1"/>
  <c r="H52" i="30"/>
  <c r="J52" i="30" s="1"/>
  <c r="D52" i="145" s="1"/>
  <c r="H48" i="30"/>
  <c r="A48" i="145" s="1"/>
  <c r="H44" i="30"/>
  <c r="A44" i="145" s="1"/>
  <c r="J41" i="30"/>
  <c r="D41" i="145" s="1"/>
  <c r="B49" i="145" l="1"/>
  <c r="J45" i="30"/>
  <c r="D45" i="145" s="1"/>
  <c r="J12" i="30"/>
  <c r="D12" i="145" s="1"/>
  <c r="A27" i="145"/>
  <c r="I41" i="30"/>
  <c r="C41" i="145" s="1"/>
  <c r="J17" i="30"/>
  <c r="D17" i="145" s="1"/>
  <c r="A40" i="145"/>
  <c r="B41" i="145" s="1"/>
  <c r="A7" i="145"/>
  <c r="B7" i="145" s="1"/>
  <c r="I35" i="30"/>
  <c r="C35" i="145" s="1"/>
  <c r="I10" i="30"/>
  <c r="C10" i="145" s="1"/>
  <c r="J24" i="30"/>
  <c r="D24" i="145" s="1"/>
  <c r="J43" i="30"/>
  <c r="D43" i="145" s="1"/>
  <c r="J33" i="30"/>
  <c r="D33" i="145" s="1"/>
  <c r="J8" i="30"/>
  <c r="D8" i="145" s="1"/>
  <c r="I34" i="30"/>
  <c r="C34" i="145" s="1"/>
  <c r="A51" i="145"/>
  <c r="B51" i="145" s="1"/>
  <c r="A25" i="145"/>
  <c r="B25" i="145" s="1"/>
  <c r="I52" i="30"/>
  <c r="C52" i="145" s="1"/>
  <c r="A18" i="145"/>
  <c r="J34" i="30"/>
  <c r="D34" i="145" s="1"/>
  <c r="I51" i="30"/>
  <c r="C51" i="145" s="1"/>
  <c r="I9" i="30"/>
  <c r="C9" i="145" s="1"/>
  <c r="A17" i="145"/>
  <c r="B17" i="145" s="1"/>
  <c r="A33" i="145"/>
  <c r="B34" i="145" s="1"/>
  <c r="I39" i="30"/>
  <c r="C39" i="145" s="1"/>
  <c r="J46" i="30"/>
  <c r="D46" i="145" s="1"/>
  <c r="A8" i="145"/>
  <c r="B9" i="145" s="1"/>
  <c r="I24" i="30"/>
  <c r="C24" i="145" s="1"/>
  <c r="I36" i="30"/>
  <c r="C36" i="145" s="1"/>
  <c r="J40" i="30"/>
  <c r="D40" i="145" s="1"/>
  <c r="J7" i="30"/>
  <c r="D7" i="145" s="1"/>
  <c r="J23" i="30"/>
  <c r="D23" i="145" s="1"/>
  <c r="J27" i="30"/>
  <c r="D27" i="145" s="1"/>
  <c r="A42" i="145"/>
  <c r="B42" i="145" s="1"/>
  <c r="A52" i="145"/>
  <c r="J18" i="30"/>
  <c r="D18" i="145" s="1"/>
  <c r="A26" i="145"/>
  <c r="J44" i="30"/>
  <c r="D44" i="145" s="1"/>
  <c r="I44" i="30"/>
  <c r="C44" i="145" s="1"/>
  <c r="J10" i="30"/>
  <c r="D10" i="145" s="1"/>
  <c r="I26" i="30"/>
  <c r="C26" i="145" s="1"/>
  <c r="I43" i="30"/>
  <c r="C43" i="145" s="1"/>
  <c r="J9" i="30"/>
  <c r="D9" i="145" s="1"/>
  <c r="I25" i="30"/>
  <c r="C25" i="145" s="1"/>
  <c r="A39" i="145"/>
  <c r="I46" i="30"/>
  <c r="C46" i="145" s="1"/>
  <c r="I12" i="30"/>
  <c r="C12" i="145" s="1"/>
  <c r="A36" i="145"/>
  <c r="I45" i="30"/>
  <c r="C45" i="145" s="1"/>
  <c r="I23" i="30"/>
  <c r="C23" i="145" s="1"/>
  <c r="A35" i="145"/>
  <c r="B35" i="145" s="1"/>
  <c r="I42" i="30"/>
  <c r="C42" i="145" s="1"/>
  <c r="I16" i="30"/>
  <c r="C16" i="145" s="1"/>
  <c r="I32" i="30"/>
  <c r="C32" i="145" s="1"/>
  <c r="J49" i="30"/>
  <c r="D49" i="145" s="1"/>
  <c r="I15" i="30"/>
  <c r="C15" i="145" s="1"/>
  <c r="I54" i="30"/>
  <c r="C54" i="145" s="1"/>
  <c r="A20" i="145"/>
  <c r="B21" i="145" s="1"/>
  <c r="A28" i="145"/>
  <c r="A53" i="145"/>
  <c r="J11" i="30"/>
  <c r="D11" i="145" s="1"/>
  <c r="A19" i="145"/>
  <c r="J48" i="30"/>
  <c r="D48" i="145" s="1"/>
  <c r="J56" i="30"/>
  <c r="D56" i="145" s="1"/>
  <c r="I14" i="30"/>
  <c r="C14" i="145" s="1"/>
  <c r="J22" i="30"/>
  <c r="D22" i="145" s="1"/>
  <c r="I30" i="30"/>
  <c r="C30" i="145" s="1"/>
  <c r="I38" i="30"/>
  <c r="C38" i="145" s="1"/>
  <c r="J47" i="30"/>
  <c r="D47" i="145" s="1"/>
  <c r="J55" i="30"/>
  <c r="D55" i="145" s="1"/>
  <c r="J13" i="30"/>
  <c r="D13" i="145" s="1"/>
  <c r="I21" i="30"/>
  <c r="C21" i="145" s="1"/>
  <c r="I29" i="30"/>
  <c r="C29" i="145" s="1"/>
  <c r="I37" i="30"/>
  <c r="C37" i="145" s="1"/>
  <c r="J50" i="30"/>
  <c r="D50" i="145" s="1"/>
  <c r="A54" i="145"/>
  <c r="B55" i="145" s="1"/>
  <c r="J20" i="30"/>
  <c r="D20" i="145" s="1"/>
  <c r="J28" i="30"/>
  <c r="D28" i="145" s="1"/>
  <c r="I53" i="30"/>
  <c r="C53" i="145" s="1"/>
  <c r="A11" i="145"/>
  <c r="B12" i="145" s="1"/>
  <c r="J19" i="30"/>
  <c r="D19" i="145" s="1"/>
  <c r="I31" i="30"/>
  <c r="C31" i="145" s="1"/>
  <c r="B45" i="145"/>
  <c r="B23" i="145"/>
  <c r="I48" i="30"/>
  <c r="C48" i="145" s="1"/>
  <c r="I56" i="30"/>
  <c r="C56" i="145" s="1"/>
  <c r="J14" i="30"/>
  <c r="D14" i="145" s="1"/>
  <c r="I22" i="30"/>
  <c r="C22" i="145" s="1"/>
  <c r="A30" i="145"/>
  <c r="A38" i="145"/>
  <c r="I47" i="30"/>
  <c r="C47" i="145" s="1"/>
  <c r="I55" i="30"/>
  <c r="C55" i="145" s="1"/>
  <c r="I13" i="30"/>
  <c r="C13" i="145" s="1"/>
  <c r="J21" i="30"/>
  <c r="D21" i="145" s="1"/>
  <c r="A29" i="145"/>
  <c r="A37" i="145"/>
  <c r="I50" i="30"/>
  <c r="C50" i="145" s="1"/>
  <c r="J16" i="30"/>
  <c r="D16" i="145" s="1"/>
  <c r="A32" i="145"/>
  <c r="I49" i="30"/>
  <c r="C49" i="145" s="1"/>
  <c r="J15" i="30"/>
  <c r="D15" i="145" s="1"/>
  <c r="A31" i="145"/>
  <c r="B48" i="145"/>
  <c r="B56" i="145"/>
  <c r="B14" i="145"/>
  <c r="B22" i="145"/>
  <c r="B50" i="145"/>
  <c r="B16" i="145"/>
  <c r="B24" i="145"/>
  <c r="B44" i="145"/>
  <c r="B10" i="145"/>
  <c r="B47" i="145"/>
  <c r="B13" i="145"/>
  <c r="B46" i="145"/>
  <c r="B26" i="145" l="1"/>
  <c r="B20" i="145"/>
  <c r="B11" i="145"/>
  <c r="B38" i="145"/>
  <c r="B40" i="145"/>
  <c r="B28" i="145"/>
  <c r="B52" i="145"/>
  <c r="B18" i="145"/>
  <c r="B8" i="145"/>
  <c r="B27" i="145"/>
  <c r="B53" i="145"/>
  <c r="B33" i="145"/>
  <c r="B43" i="145"/>
  <c r="B39" i="145"/>
  <c r="B36" i="145"/>
  <c r="B29" i="145"/>
  <c r="B37" i="145"/>
  <c r="B19" i="145"/>
  <c r="B54" i="145"/>
  <c r="B32" i="145"/>
  <c r="B30" i="145"/>
  <c r="B31" i="145"/>
</calcChain>
</file>

<file path=xl/sharedStrings.xml><?xml version="1.0" encoding="utf-8"?>
<sst xmlns="http://schemas.openxmlformats.org/spreadsheetml/2006/main" count="26111" uniqueCount="427">
  <si>
    <t>a</t>
  </si>
  <si>
    <t>b</t>
  </si>
  <si>
    <t>c</t>
  </si>
  <si>
    <t>d</t>
  </si>
  <si>
    <t>Punkte</t>
  </si>
  <si>
    <t>Tore</t>
  </si>
  <si>
    <t>Tore +</t>
  </si>
  <si>
    <t>Tore -</t>
  </si>
  <si>
    <t>Total</t>
  </si>
  <si>
    <t>Hilfswerte</t>
  </si>
  <si>
    <t>Deutschland</t>
  </si>
  <si>
    <t>:</t>
  </si>
  <si>
    <t>Portugal</t>
  </si>
  <si>
    <t>Frankreich</t>
  </si>
  <si>
    <t>Schweiz</t>
  </si>
  <si>
    <t>Spanien</t>
  </si>
  <si>
    <t>1 A</t>
  </si>
  <si>
    <t>2 A</t>
  </si>
  <si>
    <t>1 B</t>
  </si>
  <si>
    <t>2 B</t>
  </si>
  <si>
    <t>1 C</t>
  </si>
  <si>
    <t>2 C</t>
  </si>
  <si>
    <t>1 D</t>
  </si>
  <si>
    <t>2 D</t>
  </si>
  <si>
    <t>Viertelfinale</t>
  </si>
  <si>
    <t>Halbfinale</t>
  </si>
  <si>
    <t>Finale</t>
  </si>
  <si>
    <t>punkt- und torgleich:</t>
  </si>
  <si>
    <t>der Direktbegegnungen</t>
  </si>
  <si>
    <r>
      <t>Rang</t>
    </r>
    <r>
      <rPr>
        <b/>
        <sz val="10"/>
        <rFont val="Arial"/>
        <family val="2"/>
      </rPr>
      <t xml:space="preserve"> ohne</t>
    </r>
    <r>
      <rPr>
        <sz val="10"/>
        <rFont val="Arial"/>
        <family val="2"/>
      </rPr>
      <t xml:space="preserve"> Wertung</t>
    </r>
  </si>
  <si>
    <r>
      <t>Rang</t>
    </r>
    <r>
      <rPr>
        <b/>
        <sz val="10"/>
        <rFont val="Arial"/>
        <family val="2"/>
      </rPr>
      <t xml:space="preserve"> mit</t>
    </r>
    <r>
      <rPr>
        <sz val="10"/>
        <rFont val="Arial"/>
        <family val="2"/>
      </rPr>
      <t xml:space="preserve"> Wertung</t>
    </r>
  </si>
  <si>
    <t>direktbegegnungsgleich:</t>
  </si>
  <si>
    <t>Hilfswert "Gewichtung Direktbegegnung"</t>
  </si>
  <si>
    <t>für Tippspiel</t>
  </si>
  <si>
    <t>RESULTATE VORRUNDE</t>
  </si>
  <si>
    <t>RESULTATE FINALRUNDE</t>
  </si>
  <si>
    <t>Punkte für Vorunde</t>
  </si>
  <si>
    <t>Punkte für richtige Vorhersage Sieg/Unentschieden/Niederlage</t>
  </si>
  <si>
    <t>Zusatzpunkte für richtiges Resultat</t>
  </si>
  <si>
    <t>Zusatzpunkte für richtige Vorsage der geschossenen Tore pro Team</t>
  </si>
  <si>
    <t>Punkte für Finalrunde</t>
  </si>
  <si>
    <t>Punkte Vorrunde</t>
  </si>
  <si>
    <t>Punkte Finalrunde</t>
  </si>
  <si>
    <t>Punkte für richtigen Finalist</t>
  </si>
  <si>
    <t>Sieg Team1</t>
  </si>
  <si>
    <t>Richtiges Resultat</t>
  </si>
  <si>
    <t>Punkte für Viertelfinal-Teilnehmer auf falschem Platz</t>
  </si>
  <si>
    <t>Punkte für Viertelfinal-Teilnehmer auf richtigem Platz</t>
  </si>
  <si>
    <t>Punkte für richtigen Halbfinalisten</t>
  </si>
  <si>
    <t>Name</t>
  </si>
  <si>
    <t>Nr.</t>
  </si>
  <si>
    <t>Generierte Tabelle</t>
  </si>
  <si>
    <t>Uruguay</t>
  </si>
  <si>
    <t>Freitag, 11.06.2010 16:00</t>
  </si>
  <si>
    <t>Freitag, 11.06.2010 20:30</t>
  </si>
  <si>
    <t>Mittwoch, 16.06.2010 20:30</t>
  </si>
  <si>
    <t>Donnerstag, 17.06.2010 20:30</t>
  </si>
  <si>
    <t>Dienstag, 22.06.2010 16:00</t>
  </si>
  <si>
    <t>Gruppe A</t>
  </si>
  <si>
    <t>Gruppe B</t>
  </si>
  <si>
    <t>Südkorea</t>
  </si>
  <si>
    <t>Argentinien</t>
  </si>
  <si>
    <t>Nigeria</t>
  </si>
  <si>
    <t>Samstag, 12.06.2010 13:30</t>
  </si>
  <si>
    <t>Samstag, 12.06.2010 16:00</t>
  </si>
  <si>
    <t>Donnerstag, 17.06.2010 13:30</t>
  </si>
  <si>
    <t>Donnerstag, 17.06.2010 16:00</t>
  </si>
  <si>
    <t>Dienstag, 22.06.2010 20:30</t>
  </si>
  <si>
    <t>Gruppe C</t>
  </si>
  <si>
    <t>Gruppe D</t>
  </si>
  <si>
    <t>England</t>
  </si>
  <si>
    <t>Samstag, 12.06.2010 20:30</t>
  </si>
  <si>
    <t>Sonntag, 13.06.2010 13:30</t>
  </si>
  <si>
    <t>Freitag, 18.06.2010 16:00</t>
  </si>
  <si>
    <t>Freitag, 18.06.2010 20:30</t>
  </si>
  <si>
    <t>Mittwoch, 23.06.2010 16:00</t>
  </si>
  <si>
    <t>Australien</t>
  </si>
  <si>
    <t>Sonntag, 13.06.2010 16:00</t>
  </si>
  <si>
    <t>Sonntag, 13.06.2010 20:30</t>
  </si>
  <si>
    <t>Freitag, 18.06.2010 13:30</t>
  </si>
  <si>
    <t>Samstag, 19.06.2010 16:00</t>
  </si>
  <si>
    <t>Mittwoch, 23.06.2010 20:30</t>
  </si>
  <si>
    <t>Gruppe E</t>
  </si>
  <si>
    <t>Gruppe F</t>
  </si>
  <si>
    <t>Gruppe G</t>
  </si>
  <si>
    <t>Gruppe H</t>
  </si>
  <si>
    <t>Japan</t>
  </si>
  <si>
    <t>Montag, 14.06.2010 13:30</t>
  </si>
  <si>
    <t>Montag, 14.06.2010 16:00</t>
  </si>
  <si>
    <t>Samstag, 19.06.2010 13:30</t>
  </si>
  <si>
    <t>Samstag, 19.06.2010 20:30</t>
  </si>
  <si>
    <t>Donnerstag, 24.06.2010 20:30</t>
  </si>
  <si>
    <t>Montag, 14.06.2010 20:30</t>
  </si>
  <si>
    <t>Dienstag, 15.06.2010 13:30</t>
  </si>
  <si>
    <t>Sonntag, 20.06.2010 16:00</t>
  </si>
  <si>
    <t>Sonntag, 20.06.2010 13:30</t>
  </si>
  <si>
    <t>Donnerstag, 24.06.2010 16:00</t>
  </si>
  <si>
    <t>Brasilien</t>
  </si>
  <si>
    <t>Dienstag, 15.06.2010 16:00</t>
  </si>
  <si>
    <t>Dienstag, 15.06.2010 20:30</t>
  </si>
  <si>
    <t>Sonntag, 20.06.2010 20:30</t>
  </si>
  <si>
    <t>Montag, 21.06.2010 13:30</t>
  </si>
  <si>
    <t>Freitag, 25.06.2010 16:00</t>
  </si>
  <si>
    <t>Mittwoch, 16.06.2010 13:30</t>
  </si>
  <si>
    <t>Mittwoch, 16.06.2010 16:00</t>
  </si>
  <si>
    <t>Montag, 21.06.2010 16:00</t>
  </si>
  <si>
    <t>Montag, 21.06.2010 20:30</t>
  </si>
  <si>
    <t>Freitag, 25.06.2010 20:30</t>
  </si>
  <si>
    <t>Achtelfinale</t>
  </si>
  <si>
    <t>1 E</t>
  </si>
  <si>
    <t>2 F</t>
  </si>
  <si>
    <t>1 G</t>
  </si>
  <si>
    <t>2 H</t>
  </si>
  <si>
    <t>2A</t>
  </si>
  <si>
    <t>1 F</t>
  </si>
  <si>
    <t>2 E</t>
  </si>
  <si>
    <t>1 H</t>
  </si>
  <si>
    <t>2 G</t>
  </si>
  <si>
    <t>Weltmeister</t>
  </si>
  <si>
    <t>Spiel um Platz 3</t>
  </si>
  <si>
    <t>S 61</t>
  </si>
  <si>
    <t>S 62</t>
  </si>
  <si>
    <t>V 61</t>
  </si>
  <si>
    <t>V62</t>
  </si>
  <si>
    <t>Vizeweltmeister</t>
  </si>
  <si>
    <t>Dritte</t>
  </si>
  <si>
    <t>Vierter</t>
  </si>
  <si>
    <t>Unent Team1</t>
  </si>
  <si>
    <t>Niederl Team1</t>
  </si>
  <si>
    <t>Punkte für Achtelfinal-Teilnehmer auf richtigem Platz</t>
  </si>
  <si>
    <t>Punkte für Achtelfinal-Teilnehmer auf falschem Platz</t>
  </si>
  <si>
    <t>Punkte für richtigen Weltmeister</t>
  </si>
  <si>
    <t>Tore T1 richtig</t>
  </si>
  <si>
    <t>Tore T2 richtig</t>
  </si>
  <si>
    <t>Punkte aus den Gruppenspielen</t>
  </si>
  <si>
    <t>Achtelfinalist auf richtigem Platz</t>
  </si>
  <si>
    <t>Achtelfinalist auf falschem Platz</t>
  </si>
  <si>
    <t>Punkte aus Achtelfinale</t>
  </si>
  <si>
    <t>Viertelfinalist auf richtigem Platz</t>
  </si>
  <si>
    <t>Viertelfinalist auf falschem Platz</t>
  </si>
  <si>
    <t>Punkte aus Viertelfinale</t>
  </si>
  <si>
    <t>Punkte für Halbfinalisten</t>
  </si>
  <si>
    <t>Punkte für Finalisten</t>
  </si>
  <si>
    <t>Punkte für Weltmeister</t>
  </si>
  <si>
    <t>Punktestand aktuell:</t>
  </si>
  <si>
    <t>TOTAL Punkte</t>
  </si>
  <si>
    <t>Punkte für Halbfinale</t>
  </si>
  <si>
    <t>AUSWERTUNG</t>
  </si>
  <si>
    <t>Tipper 001</t>
  </si>
  <si>
    <t>Tipper 002</t>
  </si>
  <si>
    <t>Tipper 003</t>
  </si>
  <si>
    <t>Tipper 004</t>
  </si>
  <si>
    <t>Tipper 005</t>
  </si>
  <si>
    <t>Tipper 006</t>
  </si>
  <si>
    <t>Tipper 007</t>
  </si>
  <si>
    <t>Tipper 008</t>
  </si>
  <si>
    <t>Tipper 009</t>
  </si>
  <si>
    <t>Tipper 010</t>
  </si>
  <si>
    <t>Tipper 011</t>
  </si>
  <si>
    <t>Tipper 012</t>
  </si>
  <si>
    <t>Tipper 013</t>
  </si>
  <si>
    <t>Tipper 014</t>
  </si>
  <si>
    <t>Tipper 015</t>
  </si>
  <si>
    <t>Tipper 016</t>
  </si>
  <si>
    <t>Tipper 017</t>
  </si>
  <si>
    <t>Tipper 018</t>
  </si>
  <si>
    <t>Tipper 019</t>
  </si>
  <si>
    <t>Tipper 020</t>
  </si>
  <si>
    <t>Tipper 021</t>
  </si>
  <si>
    <t>Tipper 022</t>
  </si>
  <si>
    <t>Tipper 023</t>
  </si>
  <si>
    <t>Tipper 024</t>
  </si>
  <si>
    <t>Tipper 025</t>
  </si>
  <si>
    <t>Tipper 026</t>
  </si>
  <si>
    <t>Tipper 027</t>
  </si>
  <si>
    <t>Tipper 028</t>
  </si>
  <si>
    <t>Tipper 029</t>
  </si>
  <si>
    <t>Tipper 030</t>
  </si>
  <si>
    <t>Tipper 031</t>
  </si>
  <si>
    <t>Tipper 032</t>
  </si>
  <si>
    <t>Tipper 033</t>
  </si>
  <si>
    <t>Tipper 034</t>
  </si>
  <si>
    <t>Tipper 035</t>
  </si>
  <si>
    <t>Tipper 036</t>
  </si>
  <si>
    <t>Tipper 037</t>
  </si>
  <si>
    <t>Tipper 038</t>
  </si>
  <si>
    <t>Tipper 039</t>
  </si>
  <si>
    <t>Tipper 040</t>
  </si>
  <si>
    <t>aktueller
Zwischenstand</t>
  </si>
  <si>
    <t>vor Sortierung</t>
  </si>
  <si>
    <r>
      <t xml:space="preserve">Name
</t>
    </r>
    <r>
      <rPr>
        <sz val="9"/>
        <rFont val="Arial"/>
        <family val="2"/>
      </rPr>
      <t>(aus Tipperblatt)</t>
    </r>
  </si>
  <si>
    <t>&gt;Format &gt;Zellen &gt;Schutz und dann das Häkchen entfernt bei "Gesperrt" freigegeben.</t>
  </si>
  <si>
    <t>Rangliste</t>
  </si>
  <si>
    <t>Tipper 041</t>
  </si>
  <si>
    <t>Tipper 042</t>
  </si>
  <si>
    <t>Tipper 043</t>
  </si>
  <si>
    <t>Tipper 044</t>
  </si>
  <si>
    <t>Tipper 045</t>
  </si>
  <si>
    <t>Tipper 046</t>
  </si>
  <si>
    <t>Tipper 047</t>
  </si>
  <si>
    <t>Zwischenstand</t>
  </si>
  <si>
    <t>Lars</t>
  </si>
  <si>
    <t>Anuschka</t>
  </si>
  <si>
    <t>Roger</t>
  </si>
  <si>
    <t>Nicole</t>
  </si>
  <si>
    <t>Urs</t>
  </si>
  <si>
    <t>Riccardo</t>
  </si>
  <si>
    <t>Pascale</t>
  </si>
  <si>
    <t>Boris</t>
  </si>
  <si>
    <t>Tipper 048</t>
  </si>
  <si>
    <t>Tipper 049</t>
  </si>
  <si>
    <t>Tipper 050</t>
  </si>
  <si>
    <t>Zusätzlichen Tipper einfügen</t>
  </si>
  <si>
    <t>Hinzufügen / Entfernen weiterer Tipper</t>
  </si>
  <si>
    <t>Gleiches Vorgehen bei jedem weiteren Tipper</t>
  </si>
  <si>
    <t>Danach die Tabelle oben anpassen, indem Du alle Zeilen einfügst und alle Formeln ergänzt.</t>
  </si>
  <si>
    <t>Tipper entfernen</t>
  </si>
  <si>
    <r>
      <t xml:space="preserve">Am besten nimmst Du den </t>
    </r>
    <r>
      <rPr>
        <b/>
        <sz val="10"/>
        <rFont val="Arial"/>
        <family val="2"/>
      </rPr>
      <t>Tipper 050</t>
    </r>
    <r>
      <rPr>
        <sz val="10"/>
        <rFont val="Arial"/>
      </rPr>
      <t xml:space="preserve">. Klicke mit rechter Maustaste auf de Reiter </t>
    </r>
    <r>
      <rPr>
        <b/>
        <sz val="10"/>
        <rFont val="Arial"/>
        <family val="2"/>
      </rPr>
      <t>Tipper 050</t>
    </r>
    <r>
      <rPr>
        <sz val="10"/>
        <rFont val="Arial"/>
      </rPr>
      <t>. Danach "Löschen"</t>
    </r>
  </si>
  <si>
    <t>Danach die Tabelle oben anpassen, indem Du die nicht benötigten Zeilen löschst.</t>
  </si>
  <si>
    <t>Datenübernahme aus Tipperblättern</t>
  </si>
  <si>
    <r>
      <t xml:space="preserve">Rang
</t>
    </r>
    <r>
      <rPr>
        <sz val="10"/>
        <rFont val="Arial"/>
        <family val="2"/>
      </rPr>
      <t>sortiert</t>
    </r>
  </si>
  <si>
    <r>
      <t xml:space="preserve">Rang
</t>
    </r>
    <r>
      <rPr>
        <sz val="10"/>
        <rFont val="Arial"/>
        <family val="2"/>
      </rPr>
      <t>unsortiert</t>
    </r>
  </si>
  <si>
    <r>
      <t xml:space="preserve">Name
</t>
    </r>
    <r>
      <rPr>
        <sz val="10"/>
        <rFont val="Arial"/>
        <family val="2"/>
      </rPr>
      <t>sortiert</t>
    </r>
  </si>
  <si>
    <r>
      <t xml:space="preserve">Punkte
</t>
    </r>
    <r>
      <rPr>
        <sz val="10"/>
        <rFont val="Arial"/>
        <family val="2"/>
      </rPr>
      <t>sortiert</t>
    </r>
  </si>
  <si>
    <t>Rangliste ergänzen / verkleinern</t>
  </si>
  <si>
    <t>Tipper löschen</t>
  </si>
  <si>
    <t>Anleitung</t>
  </si>
  <si>
    <t>Die vorgeschlagene Punkteverteilung führte im richtigen Einsatz des Tippspiels zu vielen Umstürzen an der Tabelle</t>
  </si>
  <si>
    <t>und gewichtet auch das richtige Tippen in der Vorrunde und nicht nur den Tipp des richtigen Weltmeisters.</t>
  </si>
  <si>
    <t>Vorschlag</t>
  </si>
  <si>
    <t xml:space="preserve">Die Zellen, die überschrieben werden dürfen, wurden vorher mittels </t>
  </si>
  <si>
    <t>Die Blätter sind geschützt, allerdings ohne Passwort. Mittels &gt;Extras &gt;Schutz &gt;Blatt schützen kann der Schutz aufgehoben werden.</t>
  </si>
  <si>
    <t>Petra</t>
  </si>
  <si>
    <t>Achte darauf, dass die Namen eindeutig sind, also dass Du nicht zwei "Michaels" hast, sondern den einen bspw. "Michael A." und den anderen "Michael B." nennst.</t>
  </si>
  <si>
    <t>Mit &lt;SHIFT&gt; &lt;CTRL&gt; &lt;ALT&gt; &amp; &lt;F9&gt; gleichzeitig gedrückt, wird Excel dazu gebracht, den gesamten Formelbaum neu zu rechnen (falls Formel "klemmen" sollte)</t>
  </si>
  <si>
    <t>Dritter</t>
  </si>
  <si>
    <t>Kroatien</t>
  </si>
  <si>
    <t>Kolumbien</t>
  </si>
  <si>
    <t>Costa Rica</t>
  </si>
  <si>
    <t>Iran</t>
  </si>
  <si>
    <t>Belgien</t>
  </si>
  <si>
    <t>Russland</t>
  </si>
  <si>
    <t>SPIELPLAN und RESULTATE</t>
  </si>
  <si>
    <t>Tipper</t>
  </si>
  <si>
    <t>Eindeutigkeit der Tippernamen</t>
  </si>
  <si>
    <t>Sandra</t>
  </si>
  <si>
    <t>Monika</t>
  </si>
  <si>
    <t>Anouk</t>
  </si>
  <si>
    <t>Kopiere die Zeile Nr. 56 so weit nach unten, wie Du Anzahl Tipper hast. Achtung! Auch die Spalte A muss nach unten kopiert werden.</t>
  </si>
  <si>
    <t>Lösche die Zeilen (von unten her), die Du nicht brauchst. Wenn Du also nur 40 Tipper hast, löschst Du die Zeilen Nrn. 47 - 56.</t>
  </si>
  <si>
    <r>
      <t xml:space="preserve">Am Besten nimmst Du den </t>
    </r>
    <r>
      <rPr>
        <b/>
        <sz val="10"/>
        <rFont val="Arial"/>
        <family val="2"/>
      </rPr>
      <t>Tipper 050</t>
    </r>
    <r>
      <rPr>
        <sz val="10"/>
        <rFont val="Arial"/>
      </rPr>
      <t xml:space="preserve">. </t>
    </r>
  </si>
  <si>
    <r>
      <t xml:space="preserve">Klicke mit rechter Maustaste auf den Reiter </t>
    </r>
    <r>
      <rPr>
        <b/>
        <sz val="10"/>
        <rFont val="Arial"/>
        <family val="2"/>
      </rPr>
      <t>Tipper 050</t>
    </r>
    <r>
      <rPr>
        <sz val="10"/>
        <rFont val="Arial"/>
      </rPr>
      <t xml:space="preserve">. Danach "Verschieben/Kopieren", Häckchen bei "ans Ende stellen", Umbenennen des neuen Reiters </t>
    </r>
    <r>
      <rPr>
        <b/>
        <sz val="10"/>
        <rFont val="Arial"/>
        <family val="2"/>
      </rPr>
      <t>Tipper 050 (2)</t>
    </r>
    <r>
      <rPr>
        <sz val="10"/>
        <rFont val="Arial"/>
      </rPr>
      <t xml:space="preserve"> in </t>
    </r>
    <r>
      <rPr>
        <b/>
        <sz val="10"/>
        <rFont val="Arial"/>
        <family val="2"/>
      </rPr>
      <t>Tipper 051</t>
    </r>
  </si>
  <si>
    <t xml:space="preserve">In einer früheren Version waren die Blätter geschützt, allerdings ohne Passwort. Mittels &gt;Extras &gt;Schutz &gt;Blatt schützen kann der Schutz aufgehoben werden. Die Zellen, die überschrieben werden dürfen, wurden vorher mittels </t>
  </si>
  <si>
    <t>Saudi-Arabien</t>
  </si>
  <si>
    <t>DO 14. Juni 17:00</t>
  </si>
  <si>
    <t>FR 15. Juni 14:00</t>
  </si>
  <si>
    <t>DI 19. Juni 20:00</t>
  </si>
  <si>
    <t>MI 20. Juni 17:00</t>
  </si>
  <si>
    <t>MO 25. Juni 16:00</t>
  </si>
  <si>
    <t>Marokko</t>
  </si>
  <si>
    <t>Peru</t>
  </si>
  <si>
    <t>Dänemark</t>
  </si>
  <si>
    <t>Ägypten</t>
  </si>
  <si>
    <t>Island</t>
  </si>
  <si>
    <t>Serbien</t>
  </si>
  <si>
    <t>Mexico</t>
  </si>
  <si>
    <t>Schweden</t>
  </si>
  <si>
    <t>Panama</t>
  </si>
  <si>
    <t>Tunesien</t>
  </si>
  <si>
    <t>Polen</t>
  </si>
  <si>
    <t>Senegal</t>
  </si>
  <si>
    <t>i</t>
  </si>
  <si>
    <t>VF1</t>
  </si>
  <si>
    <t>VF4</t>
  </si>
  <si>
    <t>VF2</t>
  </si>
  <si>
    <t>VF3</t>
  </si>
  <si>
    <t>HF1</t>
  </si>
  <si>
    <t>HF2</t>
  </si>
  <si>
    <t>Freitag, 15. Juni  17:00</t>
  </si>
  <si>
    <t>Freitag, 15. Juni 20:00</t>
  </si>
  <si>
    <t>Mittwoch, 20. Juni 14:00</t>
  </si>
  <si>
    <t>Mittwoch, 20. Juni 20:00</t>
  </si>
  <si>
    <t>Montag, 25. Juni 20:00</t>
  </si>
  <si>
    <t>Samstag, 16. Juni 12:00</t>
  </si>
  <si>
    <t>Samstag, 16. Juni 18:00</t>
  </si>
  <si>
    <t>Donnerstag, 21. Juni 17:00</t>
  </si>
  <si>
    <t>Dienstag, 26. Juni 16:00</t>
  </si>
  <si>
    <r>
      <t xml:space="preserve">Donnerstag, 21. Juni </t>
    </r>
    <r>
      <rPr>
        <b/>
        <sz val="11"/>
        <color rgb="FFFF0000"/>
        <rFont val="Arial"/>
        <family val="2"/>
      </rPr>
      <t>14:00</t>
    </r>
  </si>
  <si>
    <t>Samstag, 16. Juni 15:00</t>
  </si>
  <si>
    <t>Samstag, 16. Juni 21:00</t>
  </si>
  <si>
    <t>Donnerstag, 21 Juni 20:00</t>
  </si>
  <si>
    <t>Dienstag, 26. Juni 20:00</t>
  </si>
  <si>
    <r>
      <t xml:space="preserve">Donnerstag, 21 Juni </t>
    </r>
    <r>
      <rPr>
        <b/>
        <sz val="11"/>
        <color rgb="FFFF0000"/>
        <rFont val="Arial"/>
        <family val="2"/>
      </rPr>
      <t>17:00</t>
    </r>
  </si>
  <si>
    <t>Sonntag, 17 Juni 14:00</t>
  </si>
  <si>
    <t>Sonntag, 17 Juni 20:00</t>
  </si>
  <si>
    <t>Freitag, 22. Juni  14:00</t>
  </si>
  <si>
    <t>Freitag, 22. Juni  20:00</t>
  </si>
  <si>
    <t>Mittwoch, 27. Juni 20:00</t>
  </si>
  <si>
    <t>Sonntag, 17 Juni 17:00</t>
  </si>
  <si>
    <t>Montag, 18. Juni 14:00</t>
  </si>
  <si>
    <t>Samstag, 23. Juni 20:00</t>
  </si>
  <si>
    <t>Mittwoch, 27. Juni / 16:00</t>
  </si>
  <si>
    <r>
      <t>Samstag, 23. Juni</t>
    </r>
    <r>
      <rPr>
        <b/>
        <sz val="11"/>
        <color rgb="FFFF0000"/>
        <rFont val="Arial"/>
        <family val="2"/>
      </rPr>
      <t xml:space="preserve"> 17:00</t>
    </r>
  </si>
  <si>
    <t>Montag, 18. Juni 17:00</t>
  </si>
  <si>
    <t>Montag, 18. Juni 20:00</t>
  </si>
  <si>
    <t>Samstag, 23 Juni 14:00</t>
  </si>
  <si>
    <t>Sonntag, 24. Juni 14:00</t>
  </si>
  <si>
    <t>Donnerstag, 28. Juni 20:00</t>
  </si>
  <si>
    <t>Dienstag, 19. Juni 17:00</t>
  </si>
  <si>
    <t>Sonntag, 24. Juni 17:00</t>
  </si>
  <si>
    <t>Sonntag, 24. Juni 20:00</t>
  </si>
  <si>
    <t>Donnerstag, 28. Juni 16:00</t>
  </si>
  <si>
    <r>
      <t xml:space="preserve">Dienstag, 19. Juni </t>
    </r>
    <r>
      <rPr>
        <b/>
        <sz val="11"/>
        <color rgb="FFFF0000"/>
        <rFont val="Arial"/>
        <family val="2"/>
      </rPr>
      <t>14:00</t>
    </r>
  </si>
  <si>
    <t>Fussball-WM 2018</t>
  </si>
  <si>
    <t>Samstag, 30. Juni 16:00</t>
  </si>
  <si>
    <t>Samstag, 30. Juni 20:00</t>
  </si>
  <si>
    <t>Montag, 2. Juli 16:00</t>
  </si>
  <si>
    <t>Sonntag, 1. Juli 20:00</t>
  </si>
  <si>
    <t>Dienstag, 3. Juli 16:00</t>
  </si>
  <si>
    <t>Dienstag, 3. Juli 20:00</t>
  </si>
  <si>
    <t>Freitag, 6. Juli 2017 16:00</t>
  </si>
  <si>
    <t>Samstag, 7. Juli 20:00</t>
  </si>
  <si>
    <t>Freitag, 6. Juli 20:00</t>
  </si>
  <si>
    <t>Samstag, 7. Juli 16:00</t>
  </si>
  <si>
    <t>Dienstag, 10. Juli 20:00</t>
  </si>
  <si>
    <t>Mittwoch, 11. Juli 20:00</t>
  </si>
  <si>
    <t>Sonntag, 15. Juli 17:00</t>
  </si>
  <si>
    <t>Samstag, 14. Juli 16:00</t>
  </si>
  <si>
    <t>www.podlech.ch</t>
  </si>
  <si>
    <t>F</t>
  </si>
  <si>
    <t>P3</t>
  </si>
  <si>
    <t>Für ein ordnungsgemässes Funktionieren des Programms kann der Autor Roger Podlech (www.podlech.ch) keine Haftung übernehmen.</t>
  </si>
  <si>
    <t>Tabelle A</t>
  </si>
  <si>
    <t>Tabelle B</t>
  </si>
  <si>
    <t>Tabelle C</t>
  </si>
  <si>
    <t>Tabelle D</t>
  </si>
  <si>
    <t>Tabelle E</t>
  </si>
  <si>
    <t>Tabelle F</t>
  </si>
  <si>
    <t>Tabelle G</t>
  </si>
  <si>
    <t>Tabelle H</t>
  </si>
  <si>
    <t>Elfmeter</t>
  </si>
  <si>
    <t>Sieger = "X"</t>
  </si>
  <si>
    <t>x</t>
  </si>
  <si>
    <r>
      <t>Punktgleichheit nach den Gruppenspielen</t>
    </r>
    <r>
      <rPr>
        <sz val="12"/>
        <rFont val="Arial"/>
        <family val="2"/>
      </rPr>
      <t xml:space="preserve"> / Quelle:</t>
    </r>
  </si>
  <si>
    <t>http://de.wikipedia.org/wiki/Fu%C3%9Fball-Weltmeisterschaft_2018</t>
  </si>
  <si>
    <t>Die jeweils ersten beiden Mannschaften qualifizierten sich für das Achtelfinale.</t>
  </si>
  <si>
    <t>In der Gruppenphase gibt es acht Gruppen mit je vier Teilnehmern. Innerhalb der Gruppen spielt jede Mannschaft gegen jede</t>
  </si>
  <si>
    <t>Der Sieger jeder Begegnung erhält drei Punkte, der Verlierer keinen, bei einem Unentschieden erhält jeder einen Punkt.</t>
  </si>
  <si>
    <t>Die Platzierung innerhalb der Gruppen wird anhand folgender Kriterien mit absteigender Wichtigkeit bestimmt:</t>
  </si>
  <si>
    <t>o   Punkte der Gruppenspiele</t>
  </si>
  <si>
    <t>o   Tordifferenz</t>
  </si>
  <si>
    <t>o   Anzahl erzielter Tore</t>
  </si>
  <si>
    <t>o   Punkte aus Duellen punktgleicher Teams</t>
  </si>
  <si>
    <t>o   Tordifferenz aus Duellen punktgleicher Teams</t>
  </si>
  <si>
    <t>o   Anzahl erzielter Tore aus Duellen punktgleicher Teams</t>
  </si>
  <si>
    <t>o   Losentscheid</t>
  </si>
  <si>
    <t>TIPPS VORRUNDE TIPPS VORRUNDE TIPPS VORRUNDE</t>
  </si>
  <si>
    <t>Nur in den Weiss hinterlegten Feldern Eingaben machen!</t>
  </si>
  <si>
    <t>Hier kannst Du festlegen, wie Du die Resultate gewichten willst.</t>
  </si>
  <si>
    <t>Russland 14. Juni 2018 - 15. Juli 2018</t>
  </si>
  <si>
    <t>Tipper-Name:</t>
  </si>
  <si>
    <t>TIPPER-BLATT</t>
  </si>
  <si>
    <t>Fühl Dich frei, es einzusetzen, abzuändern, zu verbessern und so zu verwenden, wie Du das für richtig hältst.</t>
  </si>
  <si>
    <t xml:space="preserve">Das Programm ist dazu gedacht, dass Ihr im Familien- und Freundeskreis, in Eurer Firma, in Eurer Schule etc. den besten Tipper erkürt. </t>
  </si>
  <si>
    <t>Der Spass am Fussball, am Mitfiebern und am Wetten soll im Vordergrund stehen. Findet heraus, ob Eure "Fussball-Experten"</t>
  </si>
  <si>
    <t>Ich kann leider keinen weiteren Support geben, insbesondere Fragen zu Excel werde ich nicht beantworten.</t>
  </si>
  <si>
    <t>Alle Spiele müssen vor WM-Beginn getippt werden. Mit Deiner Eingabe</t>
  </si>
  <si>
    <t>der Spiele der Gruppenphase werden die Achtelfinalpaarungen generiert.</t>
  </si>
  <si>
    <t>Ab Achtelfinale gibst Du nur noch Deinen Sieger der K.O.-Partien mittels "X"</t>
  </si>
  <si>
    <t>ein und tippst durch bis zum Finale.</t>
  </si>
  <si>
    <t>Link zum Tippspiel</t>
  </si>
  <si>
    <t>Link zur Anleitung für Tipper</t>
  </si>
  <si>
    <t>Dieses Excel entsteht nun schon seit einigen Welt- und Europameisterschaften in Eigenregie. Es ist ein privates Projekt und mit</t>
  </si>
  <si>
    <t>viel Zeitaufwand verbunden. Ich würde mich sehr über einen kleinen Obolus freuen, vor allem wenn Ihr es in Eurer Firma nutzt.</t>
  </si>
  <si>
    <t>Achte darauf, dass es eine eindeuitige Tabelle gibt. Das siehst Du daran,</t>
  </si>
  <si>
    <t>dass es keine #NV mehr in der generierten Tabelle hat.</t>
  </si>
  <si>
    <t>Wie sollst Du hier tippen?</t>
  </si>
  <si>
    <r>
      <t xml:space="preserve">Die </t>
    </r>
    <r>
      <rPr>
        <b/>
        <sz val="11"/>
        <color rgb="FFFF0000"/>
        <rFont val="Arial"/>
        <family val="2"/>
      </rPr>
      <t>#NV</t>
    </r>
    <r>
      <rPr>
        <b/>
        <sz val="11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verschwinden, sobald eine eindeutige Tabelle entsteht.</t>
    </r>
    <r>
      <rPr>
        <b/>
        <sz val="10"/>
        <color rgb="FFFF0000"/>
        <rFont val="Arial"/>
        <family val="2"/>
      </rPr>
      <t xml:space="preserve"> #NV</t>
    </r>
    <r>
      <rPr>
        <b/>
        <sz val="10"/>
        <color theme="0"/>
        <rFont val="Arial"/>
        <family val="2"/>
      </rPr>
      <t xml:space="preserve"> bedeutet, dass mindestens 2 Teams noch punkt- und torgleich sind.</t>
    </r>
  </si>
  <si>
    <t xml:space="preserve">     dies bewirkt die Punktevergabe in den Tipperblättern für die richtigen Achtelfinalisten.</t>
  </si>
  <si>
    <t xml:space="preserve">   &lt;-- hier ein "X" setzen, wenn Vorrundenspiele beendet sind!</t>
  </si>
  <si>
    <t xml:space="preserve">TIPPS FINALRUNDE TIPPS FINALRUNDE TIPPS FINALRUNDE TIPPS FINALRUNDE TIPPS FINALRUNDE TIPPS FINALRUNDE  </t>
  </si>
  <si>
    <t xml:space="preserve">      Gelb-Rote Karte 3 Minuspunkte, Rote Karte 4 Minuspunkte, Gelbe und Rote Karte 5 Minuspunkte)</t>
  </si>
  <si>
    <t>o   niedrigere Anzahl Minuspunkte durch Gelbe und Rote Karten (Gelbe Karte 1 Minuspunkt,</t>
  </si>
  <si>
    <t>Bestimme Deinen Sieger ab Achtelfinale, indem Du für den Sieger das "X" setzt.</t>
  </si>
  <si>
    <r>
      <t xml:space="preserve">Tippe so, dass es eine eindeutige Tabelle gibt. Das heisst, alle </t>
    </r>
    <r>
      <rPr>
        <b/>
        <sz val="11"/>
        <color rgb="FFFF0000"/>
        <rFont val="Arial"/>
        <family val="2"/>
      </rPr>
      <t xml:space="preserve">#NV </t>
    </r>
    <r>
      <rPr>
        <b/>
        <sz val="11"/>
        <rFont val="Arial"/>
        <family val="2"/>
      </rPr>
      <t>müssen aus der berechneten Tabelle verschwinden.</t>
    </r>
  </si>
  <si>
    <t>wirklich so viel Sachverstand haben und am Schluss einer der Experten den Tipp-Spiel-Sieger stellen wird.</t>
  </si>
  <si>
    <t>Kommerzielle Verwendung ist nicht gestattet. Die Rechte am Excel bleiben beim Autor.</t>
  </si>
  <si>
    <t>Erik</t>
  </si>
  <si>
    <t>Zlatan</t>
  </si>
  <si>
    <t>Lionel</t>
  </si>
  <si>
    <t>Ronaldo</t>
  </si>
  <si>
    <t>Franz</t>
  </si>
  <si>
    <t>Karl-Heinz</t>
  </si>
  <si>
    <t>Marcel</t>
  </si>
  <si>
    <t>Bruno</t>
  </si>
  <si>
    <t>Nadine</t>
  </si>
  <si>
    <t>Claudia</t>
  </si>
  <si>
    <t>Beatrice</t>
  </si>
  <si>
    <t>Raquel</t>
  </si>
  <si>
    <t>Carmen</t>
  </si>
  <si>
    <t>Michael</t>
  </si>
  <si>
    <t>Bertram</t>
  </si>
  <si>
    <t>Tobias</t>
  </si>
  <si>
    <t>Kaspar</t>
  </si>
  <si>
    <t>Fulvio</t>
  </si>
  <si>
    <t>Harald</t>
  </si>
  <si>
    <t>Ralph</t>
  </si>
  <si>
    <t>Filippo</t>
  </si>
  <si>
    <t>Andreas</t>
  </si>
  <si>
    <t>Christian</t>
  </si>
  <si>
    <t>Michel</t>
  </si>
  <si>
    <t>Markus</t>
  </si>
  <si>
    <t>Igor</t>
  </si>
  <si>
    <t>Vladimir</t>
  </si>
  <si>
    <t>Jens</t>
  </si>
  <si>
    <t>Sven</t>
  </si>
  <si>
    <t>Andrea</t>
  </si>
  <si>
    <t>Heidi</t>
  </si>
  <si>
    <t>Karin</t>
  </si>
  <si>
    <t>Manuela</t>
  </si>
  <si>
    <t>Susan</t>
  </si>
  <si>
    <t>Sarah</t>
  </si>
  <si>
    <t>Chloe</t>
  </si>
  <si>
    <t>Monito</t>
  </si>
  <si>
    <t>Pitufito</t>
  </si>
  <si>
    <t>Sonntag, 1. Juli 16:00</t>
  </si>
  <si>
    <t>angepasst, Japan weniger gelbe Karten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</si>
</sst>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"/>
  </numFmts>
  <fonts count="49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</font>
    <font>
      <b/>
      <sz val="14"/>
      <name val="Arial"/>
      <family val="2"/>
    </font>
    <font>
      <sz val="10"/>
      <color indexed="10"/>
      <name val="Arial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b/>
      <sz val="26"/>
      <name val="Arial"/>
      <family val="2"/>
    </font>
    <font>
      <sz val="12"/>
      <name val="Arial"/>
    </font>
    <font>
      <b/>
      <sz val="12"/>
      <name val="Arial"/>
    </font>
    <font>
      <sz val="9"/>
      <name val="Arial"/>
      <family val="2"/>
    </font>
    <font>
      <b/>
      <sz val="16"/>
      <name val="Arial"/>
      <family val="2"/>
    </font>
    <font>
      <b/>
      <sz val="14"/>
      <color indexed="9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</font>
    <font>
      <sz val="12"/>
      <color indexed="9"/>
      <name val="Arial"/>
    </font>
    <font>
      <sz val="48"/>
      <color indexed="10"/>
      <name val="Arial"/>
    </font>
    <font>
      <b/>
      <sz val="10"/>
      <color rgb="FFFF0000"/>
      <name val="Arial"/>
      <family val="2"/>
    </font>
    <font>
      <sz val="24"/>
      <name val="Arial"/>
      <family val="2"/>
    </font>
    <font>
      <b/>
      <sz val="26"/>
      <color theme="0"/>
      <name val="Arial"/>
      <family val="2"/>
    </font>
    <font>
      <b/>
      <sz val="26"/>
      <color indexed="9"/>
      <name val="Arial"/>
      <family val="2"/>
    </font>
    <font>
      <b/>
      <sz val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24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64"/>
      <color theme="0"/>
      <name val="Arial"/>
      <family val="2"/>
    </font>
    <font>
      <sz val="64"/>
      <color theme="0"/>
      <name val="Arial"/>
      <family val="2"/>
    </font>
    <font>
      <b/>
      <sz val="28"/>
      <color theme="0"/>
      <name val="Arial"/>
      <family val="2"/>
    </font>
    <font>
      <sz val="28"/>
      <color theme="0"/>
      <name val="Arial"/>
      <family val="2"/>
    </font>
    <font>
      <b/>
      <sz val="24"/>
      <color theme="0"/>
      <name val="Arial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EA8A8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453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18" fontId="3" fillId="4" borderId="3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" fontId="3" fillId="2" borderId="3" xfId="0" quotePrefix="1" applyNumberFormat="1" applyFont="1" applyFill="1" applyBorder="1" applyAlignment="1">
      <alignment horizontal="center" vertical="center"/>
    </xf>
    <xf numFmtId="0" fontId="0" fillId="6" borderId="0" xfId="0" applyFill="1"/>
    <xf numFmtId="0" fontId="11" fillId="4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6" borderId="2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8" fontId="3" fillId="8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5" borderId="0" xfId="0" applyFill="1"/>
    <xf numFmtId="18" fontId="3" fillId="2" borderId="3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8" fontId="3" fillId="9" borderId="3" xfId="0" quotePrefix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8" fontId="3" fillId="8" borderId="3" xfId="0" quotePrefix="1" applyNumberFormat="1" applyFont="1" applyFill="1" applyBorder="1" applyAlignment="1">
      <alignment horizontal="center" vertical="center"/>
    </xf>
    <xf numFmtId="0" fontId="3" fillId="7" borderId="3" xfId="0" quotePrefix="1" applyFont="1" applyFill="1" applyBorder="1" applyAlignment="1">
      <alignment horizontal="center" vertical="center"/>
    </xf>
    <xf numFmtId="18" fontId="3" fillId="9" borderId="3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0" fillId="5" borderId="0" xfId="0" applyFont="1" applyFill="1"/>
    <xf numFmtId="0" fontId="3" fillId="6" borderId="0" xfId="0" applyFont="1" applyFill="1"/>
    <xf numFmtId="0" fontId="19" fillId="5" borderId="0" xfId="0" applyFont="1" applyFill="1"/>
    <xf numFmtId="0" fontId="9" fillId="5" borderId="0" xfId="0" applyFont="1" applyFill="1"/>
    <xf numFmtId="0" fontId="5" fillId="0" borderId="3" xfId="0" applyFont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/>
    </xf>
    <xf numFmtId="0" fontId="7" fillId="6" borderId="0" xfId="0" applyFont="1" applyFill="1"/>
    <xf numFmtId="0" fontId="3" fillId="6" borderId="0" xfId="0" quotePrefix="1" applyFont="1" applyFill="1" applyAlignment="1">
      <alignment horizontal="right"/>
    </xf>
    <xf numFmtId="0" fontId="9" fillId="6" borderId="0" xfId="0" applyFont="1" applyFill="1"/>
    <xf numFmtId="0" fontId="0" fillId="14" borderId="1" xfId="0" applyFill="1" applyBorder="1" applyAlignment="1">
      <alignment horizontal="left" vertical="center"/>
    </xf>
    <xf numFmtId="0" fontId="0" fillId="15" borderId="0" xfId="0" applyFill="1"/>
    <xf numFmtId="0" fontId="0" fillId="15" borderId="7" xfId="0" applyFill="1" applyBorder="1" applyAlignment="1">
      <alignment horizontal="center"/>
    </xf>
    <xf numFmtId="0" fontId="0" fillId="15" borderId="7" xfId="0" applyFill="1" applyBorder="1"/>
    <xf numFmtId="0" fontId="0" fillId="15" borderId="11" xfId="0" applyFill="1" applyBorder="1"/>
    <xf numFmtId="0" fontId="0" fillId="15" borderId="10" xfId="0" applyFill="1" applyBorder="1"/>
    <xf numFmtId="0" fontId="0" fillId="15" borderId="9" xfId="0" applyFill="1" applyBorder="1"/>
    <xf numFmtId="0" fontId="5" fillId="15" borderId="0" xfId="0" applyFont="1" applyFill="1"/>
    <xf numFmtId="18" fontId="3" fillId="15" borderId="3" xfId="0" quotePrefix="1" applyNumberFormat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5" fillId="15" borderId="3" xfId="0" applyFont="1" applyFill="1" applyBorder="1" applyAlignment="1">
      <alignment horizontal="center" vertical="center"/>
    </xf>
    <xf numFmtId="0" fontId="4" fillId="15" borderId="0" xfId="0" quotePrefix="1" applyFont="1" applyFill="1" applyAlignment="1">
      <alignment horizontal="center"/>
    </xf>
    <xf numFmtId="0" fontId="0" fillId="15" borderId="0" xfId="0" applyFill="1" applyAlignment="1">
      <alignment horizontal="center"/>
    </xf>
    <xf numFmtId="0" fontId="3" fillId="15" borderId="3" xfId="0" applyFont="1" applyFill="1" applyBorder="1" applyAlignment="1">
      <alignment horizontal="center" vertical="center"/>
    </xf>
    <xf numFmtId="49" fontId="1" fillId="15" borderId="0" xfId="0" applyNumberFormat="1" applyFont="1" applyFill="1" applyAlignment="1">
      <alignment horizontal="left" vertical="top"/>
    </xf>
    <xf numFmtId="0" fontId="3" fillId="15" borderId="0" xfId="0" applyFont="1" applyFill="1"/>
    <xf numFmtId="18" fontId="3" fillId="15" borderId="3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horizontal="right"/>
    </xf>
    <xf numFmtId="0" fontId="9" fillId="15" borderId="0" xfId="0" applyFont="1" applyFill="1"/>
    <xf numFmtId="0" fontId="9" fillId="15" borderId="0" xfId="0" applyFont="1" applyFill="1" applyAlignment="1"/>
    <xf numFmtId="0" fontId="5" fillId="15" borderId="0" xfId="0" quotePrefix="1" applyFont="1" applyFill="1" applyAlignment="1">
      <alignment horizontal="center"/>
    </xf>
    <xf numFmtId="0" fontId="9" fillId="15" borderId="0" xfId="0" applyFont="1" applyFill="1" applyAlignment="1">
      <alignment horizontal="center"/>
    </xf>
    <xf numFmtId="0" fontId="9" fillId="15" borderId="1" xfId="0" applyFont="1" applyFill="1" applyBorder="1" applyAlignment="1">
      <alignment horizontal="left" vertical="center"/>
    </xf>
    <xf numFmtId="165" fontId="9" fillId="11" borderId="6" xfId="0" applyNumberFormat="1" applyFont="1" applyFill="1" applyBorder="1"/>
    <xf numFmtId="165" fontId="9" fillId="11" borderId="7" xfId="0" applyNumberFormat="1" applyFont="1" applyFill="1" applyBorder="1"/>
    <xf numFmtId="165" fontId="3" fillId="11" borderId="8" xfId="0" applyNumberFormat="1" applyFont="1" applyFill="1" applyBorder="1"/>
    <xf numFmtId="165" fontId="3" fillId="11" borderId="4" xfId="0" applyNumberFormat="1" applyFont="1" applyFill="1" applyBorder="1"/>
    <xf numFmtId="165" fontId="3" fillId="11" borderId="5" xfId="0" applyNumberFormat="1" applyFont="1" applyFill="1" applyBorder="1"/>
    <xf numFmtId="0" fontId="5" fillId="14" borderId="3" xfId="0" applyFont="1" applyFill="1" applyBorder="1" applyAlignment="1">
      <alignment horizontal="center"/>
    </xf>
    <xf numFmtId="0" fontId="5" fillId="19" borderId="2" xfId="0" applyFont="1" applyFill="1" applyBorder="1" applyAlignment="1">
      <alignment horizontal="left" vertical="center"/>
    </xf>
    <xf numFmtId="0" fontId="11" fillId="19" borderId="1" xfId="0" applyFont="1" applyFill="1" applyBorder="1" applyAlignment="1">
      <alignment horizontal="left" vertical="center"/>
    </xf>
    <xf numFmtId="0" fontId="5" fillId="20" borderId="2" xfId="0" applyFont="1" applyFill="1" applyBorder="1" applyAlignment="1">
      <alignment horizontal="left" vertical="center"/>
    </xf>
    <xf numFmtId="0" fontId="11" fillId="20" borderId="1" xfId="0" applyFont="1" applyFill="1" applyBorder="1" applyAlignment="1">
      <alignment horizontal="left" vertical="center"/>
    </xf>
    <xf numFmtId="0" fontId="3" fillId="19" borderId="2" xfId="0" applyFont="1" applyFill="1" applyBorder="1" applyAlignment="1">
      <alignment horizontal="center" vertical="center"/>
    </xf>
    <xf numFmtId="0" fontId="0" fillId="19" borderId="1" xfId="0" applyFill="1" applyBorder="1" applyAlignment="1">
      <alignment horizontal="left" vertical="center"/>
    </xf>
    <xf numFmtId="0" fontId="5" fillId="19" borderId="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18" fontId="3" fillId="19" borderId="3" xfId="0" applyNumberFormat="1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left" vertical="center"/>
    </xf>
    <xf numFmtId="0" fontId="11" fillId="21" borderId="1" xfId="0" applyFont="1" applyFill="1" applyBorder="1" applyAlignment="1">
      <alignment horizontal="left" vertical="center"/>
    </xf>
    <xf numFmtId="0" fontId="3" fillId="21" borderId="2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 vertical="center"/>
    </xf>
    <xf numFmtId="18" fontId="3" fillId="21" borderId="3" xfId="0" applyNumberFormat="1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left" vertical="center"/>
    </xf>
    <xf numFmtId="0" fontId="11" fillId="22" borderId="1" xfId="0" applyFont="1" applyFill="1" applyBorder="1" applyAlignment="1">
      <alignment horizontal="left" vertical="center"/>
    </xf>
    <xf numFmtId="0" fontId="3" fillId="22" borderId="2" xfId="0" applyFont="1" applyFill="1" applyBorder="1" applyAlignment="1">
      <alignment horizontal="center" vertical="center"/>
    </xf>
    <xf numFmtId="0" fontId="0" fillId="22" borderId="1" xfId="0" applyFill="1" applyBorder="1" applyAlignment="1">
      <alignment horizontal="left" vertical="center"/>
    </xf>
    <xf numFmtId="0" fontId="5" fillId="22" borderId="2" xfId="0" applyFont="1" applyFill="1" applyBorder="1" applyAlignment="1">
      <alignment horizontal="center" vertical="center"/>
    </xf>
    <xf numFmtId="0" fontId="3" fillId="22" borderId="3" xfId="0" applyFont="1" applyFill="1" applyBorder="1" applyAlignment="1">
      <alignment horizontal="center" vertical="center"/>
    </xf>
    <xf numFmtId="18" fontId="3" fillId="22" borderId="3" xfId="0" applyNumberFormat="1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left" vertical="center"/>
    </xf>
    <xf numFmtId="0" fontId="11" fillId="23" borderId="1" xfId="0" applyFont="1" applyFill="1" applyBorder="1" applyAlignment="1">
      <alignment horizontal="left" vertical="center"/>
    </xf>
    <xf numFmtId="0" fontId="3" fillId="23" borderId="2" xfId="0" applyFont="1" applyFill="1" applyBorder="1" applyAlignment="1">
      <alignment horizontal="center" vertical="center"/>
    </xf>
    <xf numFmtId="0" fontId="0" fillId="23" borderId="1" xfId="0" applyFill="1" applyBorder="1" applyAlignment="1">
      <alignment horizontal="left" vertical="center"/>
    </xf>
    <xf numFmtId="0" fontId="5" fillId="23" borderId="2" xfId="0" applyFont="1" applyFill="1" applyBorder="1" applyAlignment="1">
      <alignment horizontal="center" vertical="center"/>
    </xf>
    <xf numFmtId="0" fontId="3" fillId="23" borderId="3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/>
    </xf>
    <xf numFmtId="0" fontId="3" fillId="24" borderId="2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18" fontId="3" fillId="24" borderId="3" xfId="0" applyNumberFormat="1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horizontal="left" vertical="center"/>
    </xf>
    <xf numFmtId="0" fontId="11" fillId="25" borderId="1" xfId="0" applyFont="1" applyFill="1" applyBorder="1" applyAlignment="1">
      <alignment horizontal="left" vertical="center"/>
    </xf>
    <xf numFmtId="0" fontId="3" fillId="25" borderId="2" xfId="0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horizontal="center" vertical="center"/>
    </xf>
    <xf numFmtId="0" fontId="3" fillId="25" borderId="3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left" vertical="center"/>
    </xf>
    <xf numFmtId="0" fontId="5" fillId="20" borderId="2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/>
    </xf>
    <xf numFmtId="0" fontId="10" fillId="12" borderId="5" xfId="0" applyFont="1" applyFill="1" applyBorder="1"/>
    <xf numFmtId="0" fontId="10" fillId="11" borderId="5" xfId="0" applyFont="1" applyFill="1" applyBorder="1" applyAlignment="1">
      <alignment horizontal="center"/>
    </xf>
    <xf numFmtId="0" fontId="10" fillId="11" borderId="5" xfId="0" applyFont="1" applyFill="1" applyBorder="1"/>
    <xf numFmtId="0" fontId="10" fillId="17" borderId="5" xfId="0" applyFont="1" applyFill="1" applyBorder="1" applyAlignment="1">
      <alignment horizontal="center"/>
    </xf>
    <xf numFmtId="0" fontId="10" fillId="17" borderId="5" xfId="0" applyFont="1" applyFill="1" applyBorder="1"/>
    <xf numFmtId="0" fontId="5" fillId="0" borderId="3" xfId="0" applyFont="1" applyFill="1" applyBorder="1" applyAlignment="1">
      <alignment horizontal="center"/>
    </xf>
    <xf numFmtId="0" fontId="0" fillId="27" borderId="0" xfId="0" applyFill="1"/>
    <xf numFmtId="0" fontId="0" fillId="28" borderId="0" xfId="0" applyFill="1"/>
    <xf numFmtId="0" fontId="7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center" vertical="center"/>
    </xf>
    <xf numFmtId="0" fontId="16" fillId="15" borderId="0" xfId="0" applyFont="1" applyFill="1"/>
    <xf numFmtId="0" fontId="16" fillId="15" borderId="0" xfId="0" applyFont="1" applyFill="1" applyAlignment="1">
      <alignment horizontal="center"/>
    </xf>
    <xf numFmtId="0" fontId="3" fillId="27" borderId="0" xfId="0" applyFont="1" applyFill="1" applyAlignment="1">
      <alignment horizontal="center"/>
    </xf>
    <xf numFmtId="1" fontId="16" fillId="27" borderId="12" xfId="0" applyNumberFormat="1" applyFont="1" applyFill="1" applyBorder="1"/>
    <xf numFmtId="0" fontId="17" fillId="27" borderId="12" xfId="0" applyFont="1" applyFill="1" applyBorder="1"/>
    <xf numFmtId="0" fontId="17" fillId="27" borderId="12" xfId="0" applyFont="1" applyFill="1" applyBorder="1" applyAlignment="1">
      <alignment horizontal="center"/>
    </xf>
    <xf numFmtId="0" fontId="0" fillId="26" borderId="0" xfId="0" applyFill="1"/>
    <xf numFmtId="0" fontId="2" fillId="26" borderId="0" xfId="0" applyFont="1" applyFill="1"/>
    <xf numFmtId="0" fontId="3" fillId="26" borderId="0" xfId="0" applyFont="1" applyFill="1" applyAlignment="1">
      <alignment horizontal="center"/>
    </xf>
    <xf numFmtId="0" fontId="8" fillId="26" borderId="0" xfId="0" applyFont="1" applyFill="1" applyAlignment="1">
      <alignment horizontal="center" wrapText="1"/>
    </xf>
    <xf numFmtId="0" fontId="0" fillId="26" borderId="0" xfId="0" applyFill="1" applyAlignment="1">
      <alignment horizontal="center"/>
    </xf>
    <xf numFmtId="0" fontId="0" fillId="26" borderId="0" xfId="0" quotePrefix="1" applyFill="1"/>
    <xf numFmtId="0" fontId="3" fillId="26" borderId="0" xfId="0" quotePrefix="1" applyFont="1" applyFill="1" applyAlignment="1">
      <alignment horizontal="center"/>
    </xf>
    <xf numFmtId="0" fontId="9" fillId="0" borderId="0" xfId="0" applyFont="1" applyAlignment="1">
      <alignment horizontal="center"/>
    </xf>
    <xf numFmtId="0" fontId="34" fillId="29" borderId="2" xfId="0" applyFont="1" applyFill="1" applyBorder="1" applyAlignment="1">
      <alignment horizontal="left" vertical="center"/>
    </xf>
    <xf numFmtId="0" fontId="35" fillId="29" borderId="1" xfId="0" applyFont="1" applyFill="1" applyBorder="1" applyAlignment="1">
      <alignment horizontal="left" vertical="center"/>
    </xf>
    <xf numFmtId="0" fontId="0" fillId="11" borderId="0" xfId="0" applyFill="1"/>
    <xf numFmtId="0" fontId="7" fillId="11" borderId="0" xfId="0" applyFont="1" applyFill="1"/>
    <xf numFmtId="0" fontId="0" fillId="11" borderId="0" xfId="0" applyFill="1" applyAlignment="1">
      <alignment horizontal="center"/>
    </xf>
    <xf numFmtId="0" fontId="0" fillId="11" borderId="9" xfId="0" applyFill="1" applyBorder="1"/>
    <xf numFmtId="0" fontId="5" fillId="11" borderId="0" xfId="0" applyFont="1" applyFill="1"/>
    <xf numFmtId="0" fontId="6" fillId="11" borderId="0" xfId="0" applyFont="1" applyFill="1"/>
    <xf numFmtId="0" fontId="9" fillId="11" borderId="0" xfId="0" applyFont="1" applyFill="1"/>
    <xf numFmtId="0" fontId="10" fillId="11" borderId="0" xfId="0" applyFont="1" applyFill="1"/>
    <xf numFmtId="0" fontId="3" fillId="11" borderId="0" xfId="0" applyFont="1" applyFill="1"/>
    <xf numFmtId="0" fontId="3" fillId="11" borderId="0" xfId="0" applyFont="1" applyFill="1" applyAlignment="1">
      <alignment horizontal="center"/>
    </xf>
    <xf numFmtId="0" fontId="5" fillId="11" borderId="0" xfId="0" applyFont="1" applyFill="1" applyAlignment="1">
      <alignment horizontal="right"/>
    </xf>
    <xf numFmtId="0" fontId="0" fillId="11" borderId="11" xfId="0" applyFill="1" applyBorder="1"/>
    <xf numFmtId="0" fontId="0" fillId="11" borderId="10" xfId="0" applyFill="1" applyBorder="1"/>
    <xf numFmtId="0" fontId="12" fillId="11" borderId="0" xfId="0" applyFont="1" applyFill="1"/>
    <xf numFmtId="0" fontId="4" fillId="11" borderId="0" xfId="0" quotePrefix="1" applyFont="1" applyFill="1" applyAlignment="1">
      <alignment horizontal="center"/>
    </xf>
    <xf numFmtId="0" fontId="30" fillId="11" borderId="0" xfId="0" applyFont="1" applyFill="1"/>
    <xf numFmtId="49" fontId="30" fillId="11" borderId="0" xfId="0" applyNumberFormat="1" applyFont="1" applyFill="1" applyAlignment="1">
      <alignment horizontal="left" vertical="top"/>
    </xf>
    <xf numFmtId="49" fontId="2" fillId="11" borderId="0" xfId="0" applyNumberFormat="1" applyFont="1" applyFill="1" applyAlignment="1">
      <alignment horizontal="left" vertical="top"/>
    </xf>
    <xf numFmtId="0" fontId="8" fillId="11" borderId="0" xfId="0" applyFont="1" applyFill="1"/>
    <xf numFmtId="0" fontId="1" fillId="11" borderId="0" xfId="0" applyFont="1" applyFill="1" applyAlignment="1">
      <alignment horizontal="left" vertical="center"/>
    </xf>
    <xf numFmtId="0" fontId="30" fillId="11" borderId="0" xfId="0" applyFont="1" applyFill="1" applyAlignment="1">
      <alignment horizontal="left" vertical="center"/>
    </xf>
    <xf numFmtId="0" fontId="31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/>
    </xf>
    <xf numFmtId="0" fontId="1" fillId="11" borderId="0" xfId="0" applyFont="1" applyFill="1" applyAlignment="1">
      <alignment horizontal="left"/>
    </xf>
    <xf numFmtId="165" fontId="0" fillId="11" borderId="0" xfId="0" applyNumberFormat="1" applyFill="1"/>
    <xf numFmtId="0" fontId="0" fillId="11" borderId="0" xfId="0" applyFill="1" applyAlignment="1">
      <alignment horizontal="right"/>
    </xf>
    <xf numFmtId="164" fontId="3" fillId="11" borderId="0" xfId="0" applyNumberFormat="1" applyFont="1" applyFill="1"/>
    <xf numFmtId="0" fontId="22" fillId="11" borderId="0" xfId="0" applyFont="1" applyFill="1" applyBorder="1"/>
    <xf numFmtId="0" fontId="11" fillId="11" borderId="0" xfId="0" applyFont="1" applyFill="1"/>
    <xf numFmtId="0" fontId="5" fillId="11" borderId="0" xfId="0" applyFont="1" applyFill="1" applyAlignment="1">
      <alignment horizontal="center"/>
    </xf>
    <xf numFmtId="0" fontId="5" fillId="26" borderId="3" xfId="0" applyFont="1" applyFill="1" applyBorder="1" applyAlignment="1" applyProtection="1">
      <alignment horizontal="center" vertical="center"/>
      <protection locked="0"/>
    </xf>
    <xf numFmtId="0" fontId="24" fillId="11" borderId="0" xfId="0" applyFont="1" applyFill="1" applyAlignment="1"/>
    <xf numFmtId="0" fontId="10" fillId="11" borderId="0" xfId="0" applyFont="1" applyFill="1" applyAlignment="1">
      <alignment horizontal="right" vertical="top"/>
    </xf>
    <xf numFmtId="0" fontId="12" fillId="11" borderId="0" xfId="0" applyFont="1" applyFill="1" applyAlignment="1">
      <alignment horizontal="right" vertical="top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43" fillId="14" borderId="2" xfId="0" applyFont="1" applyFill="1" applyBorder="1" applyAlignment="1">
      <alignment horizontal="left" vertical="center"/>
    </xf>
    <xf numFmtId="0" fontId="5" fillId="30" borderId="2" xfId="0" applyFont="1" applyFill="1" applyBorder="1" applyAlignment="1">
      <alignment horizontal="left" vertical="center"/>
    </xf>
    <xf numFmtId="0" fontId="11" fillId="30" borderId="1" xfId="0" applyFont="1" applyFill="1" applyBorder="1" applyAlignment="1">
      <alignment horizontal="left" vertical="center"/>
    </xf>
    <xf numFmtId="0" fontId="3" fillId="30" borderId="2" xfId="0" applyFont="1" applyFill="1" applyBorder="1" applyAlignment="1">
      <alignment horizontal="center" vertical="center"/>
    </xf>
    <xf numFmtId="0" fontId="0" fillId="30" borderId="1" xfId="0" applyFill="1" applyBorder="1" applyAlignment="1">
      <alignment horizontal="left" vertical="center"/>
    </xf>
    <xf numFmtId="0" fontId="5" fillId="30" borderId="2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3" xfId="0" quotePrefix="1" applyFont="1" applyFill="1" applyBorder="1" applyAlignment="1">
      <alignment horizontal="center" vertical="center"/>
    </xf>
    <xf numFmtId="0" fontId="5" fillId="31" borderId="2" xfId="0" applyFont="1" applyFill="1" applyBorder="1" applyAlignment="1">
      <alignment horizontal="left" vertical="center"/>
    </xf>
    <xf numFmtId="0" fontId="11" fillId="31" borderId="1" xfId="0" applyFont="1" applyFill="1" applyBorder="1" applyAlignment="1">
      <alignment horizontal="left" vertical="center"/>
    </xf>
    <xf numFmtId="0" fontId="3" fillId="31" borderId="2" xfId="0" applyFont="1" applyFill="1" applyBorder="1" applyAlignment="1">
      <alignment horizontal="center" vertical="center"/>
    </xf>
    <xf numFmtId="0" fontId="0" fillId="31" borderId="1" xfId="0" applyFill="1" applyBorder="1" applyAlignment="1">
      <alignment horizontal="left" vertical="center"/>
    </xf>
    <xf numFmtId="0" fontId="5" fillId="31" borderId="2" xfId="0" applyFont="1" applyFill="1" applyBorder="1" applyAlignment="1">
      <alignment horizontal="center" vertical="center"/>
    </xf>
    <xf numFmtId="0" fontId="3" fillId="31" borderId="3" xfId="0" applyFont="1" applyFill="1" applyBorder="1" applyAlignment="1">
      <alignment horizontal="center" vertical="center"/>
    </xf>
    <xf numFmtId="0" fontId="3" fillId="31" borderId="3" xfId="0" quotePrefix="1" applyFont="1" applyFill="1" applyBorder="1" applyAlignment="1">
      <alignment horizontal="center" vertical="center"/>
    </xf>
    <xf numFmtId="0" fontId="0" fillId="32" borderId="0" xfId="0" applyFill="1"/>
    <xf numFmtId="0" fontId="7" fillId="32" borderId="0" xfId="0" applyFont="1" applyFill="1"/>
    <xf numFmtId="0" fontId="0" fillId="32" borderId="0" xfId="0" applyFill="1" applyAlignment="1">
      <alignment horizontal="center"/>
    </xf>
    <xf numFmtId="0" fontId="8" fillId="32" borderId="0" xfId="0" applyFont="1" applyFill="1"/>
    <xf numFmtId="0" fontId="10" fillId="32" borderId="0" xfId="0" applyFont="1" applyFill="1" applyAlignment="1">
      <alignment horizontal="right" vertical="top"/>
    </xf>
    <xf numFmtId="0" fontId="14" fillId="32" borderId="0" xfId="0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15" fillId="32" borderId="0" xfId="0" applyFont="1" applyFill="1"/>
    <xf numFmtId="0" fontId="3" fillId="32" borderId="0" xfId="0" applyFont="1" applyFill="1" applyAlignment="1">
      <alignment horizontal="center"/>
    </xf>
    <xf numFmtId="0" fontId="0" fillId="32" borderId="9" xfId="0" applyFill="1" applyBorder="1"/>
    <xf numFmtId="0" fontId="5" fillId="32" borderId="0" xfId="0" applyFont="1" applyFill="1" applyAlignment="1">
      <alignment horizontal="left"/>
    </xf>
    <xf numFmtId="0" fontId="5" fillId="32" borderId="0" xfId="0" applyFont="1" applyFill="1" applyAlignment="1">
      <alignment horizontal="right"/>
    </xf>
    <xf numFmtId="0" fontId="5" fillId="32" borderId="0" xfId="0" applyFont="1" applyFill="1" applyAlignment="1">
      <alignment horizontal="center"/>
    </xf>
    <xf numFmtId="0" fontId="5" fillId="32" borderId="0" xfId="0" applyFont="1" applyFill="1"/>
    <xf numFmtId="49" fontId="1" fillId="32" borderId="0" xfId="0" applyNumberFormat="1" applyFont="1" applyFill="1" applyAlignment="1">
      <alignment horizontal="left" vertical="top"/>
    </xf>
    <xf numFmtId="0" fontId="10" fillId="32" borderId="0" xfId="0" applyFont="1" applyFill="1"/>
    <xf numFmtId="0" fontId="3" fillId="32" borderId="0" xfId="0" applyFont="1" applyFill="1"/>
    <xf numFmtId="0" fontId="25" fillId="32" borderId="0" xfId="0" applyFont="1" applyFill="1"/>
    <xf numFmtId="165" fontId="0" fillId="32" borderId="0" xfId="0" applyNumberFormat="1" applyFill="1"/>
    <xf numFmtId="0" fontId="4" fillId="32" borderId="0" xfId="0" quotePrefix="1" applyFont="1" applyFill="1" applyAlignment="1">
      <alignment horizontal="center"/>
    </xf>
    <xf numFmtId="0" fontId="11" fillId="32" borderId="0" xfId="0" applyFont="1" applyFill="1"/>
    <xf numFmtId="0" fontId="5" fillId="32" borderId="0" xfId="0" quotePrefix="1" applyFont="1" applyFill="1" applyAlignment="1">
      <alignment horizontal="center"/>
    </xf>
    <xf numFmtId="0" fontId="5" fillId="33" borderId="2" xfId="0" applyFont="1" applyFill="1" applyBorder="1" applyAlignment="1">
      <alignment horizontal="left" vertical="center"/>
    </xf>
    <xf numFmtId="0" fontId="11" fillId="33" borderId="1" xfId="0" applyFont="1" applyFill="1" applyBorder="1" applyAlignment="1">
      <alignment horizontal="left" vertical="center"/>
    </xf>
    <xf numFmtId="0" fontId="3" fillId="33" borderId="2" xfId="0" applyFont="1" applyFill="1" applyBorder="1" applyAlignment="1">
      <alignment horizontal="center" vertical="center"/>
    </xf>
    <xf numFmtId="0" fontId="5" fillId="33" borderId="2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12" fillId="26" borderId="11" xfId="0" applyFont="1" applyFill="1" applyBorder="1"/>
    <xf numFmtId="0" fontId="12" fillId="26" borderId="9" xfId="0" applyFont="1" applyFill="1" applyBorder="1"/>
    <xf numFmtId="0" fontId="12" fillId="26" borderId="15" xfId="0" applyFont="1" applyFill="1" applyBorder="1"/>
    <xf numFmtId="0" fontId="0" fillId="26" borderId="0" xfId="0" applyFill="1" applyBorder="1"/>
    <xf numFmtId="0" fontId="5" fillId="26" borderId="0" xfId="0" applyFont="1" applyFill="1" applyBorder="1"/>
    <xf numFmtId="0" fontId="0" fillId="26" borderId="10" xfId="0" applyFill="1" applyBorder="1"/>
    <xf numFmtId="0" fontId="0" fillId="26" borderId="14" xfId="0" applyFill="1" applyBorder="1"/>
    <xf numFmtId="0" fontId="0" fillId="26" borderId="19" xfId="0" applyFill="1" applyBorder="1"/>
    <xf numFmtId="0" fontId="0" fillId="26" borderId="16" xfId="0" applyFill="1" applyBorder="1"/>
    <xf numFmtId="0" fontId="0" fillId="26" borderId="17" xfId="0" applyFill="1" applyBorder="1"/>
    <xf numFmtId="0" fontId="22" fillId="26" borderId="0" xfId="0" applyFont="1" applyFill="1" applyBorder="1"/>
    <xf numFmtId="1" fontId="23" fillId="26" borderId="0" xfId="0" applyNumberFormat="1" applyFont="1" applyFill="1" applyBorder="1" applyAlignment="1">
      <alignment horizontal="center"/>
    </xf>
    <xf numFmtId="0" fontId="0" fillId="26" borderId="0" xfId="0" applyFill="1" applyAlignment="1">
      <alignment horizontal="left"/>
    </xf>
    <xf numFmtId="0" fontId="10" fillId="26" borderId="0" xfId="0" applyFont="1" applyFill="1" applyAlignment="1">
      <alignment horizontal="center" wrapText="1"/>
    </xf>
    <xf numFmtId="0" fontId="10" fillId="26" borderId="0" xfId="0" applyFont="1" applyFill="1" applyAlignment="1">
      <alignment horizontal="left" wrapText="1"/>
    </xf>
    <xf numFmtId="0" fontId="12" fillId="26" borderId="5" xfId="0" applyFont="1" applyFill="1" applyBorder="1" applyAlignment="1">
      <alignment horizontal="center"/>
    </xf>
    <xf numFmtId="0" fontId="12" fillId="26" borderId="5" xfId="0" applyFont="1" applyFill="1" applyBorder="1"/>
    <xf numFmtId="0" fontId="16" fillId="26" borderId="5" xfId="0" applyFont="1" applyFill="1" applyBorder="1" applyAlignment="1">
      <alignment horizontal="center"/>
    </xf>
    <xf numFmtId="0" fontId="5" fillId="15" borderId="0" xfId="0" applyFont="1" applyFill="1" applyAlignment="1">
      <alignment horizontal="left"/>
    </xf>
    <xf numFmtId="0" fontId="34" fillId="16" borderId="0" xfId="0" applyFont="1" applyFill="1" applyAlignment="1">
      <alignment horizontal="left" vertical="center"/>
    </xf>
    <xf numFmtId="0" fontId="41" fillId="16" borderId="0" xfId="0" applyFont="1" applyFill="1" applyAlignment="1">
      <alignment horizontal="left" vertical="center"/>
    </xf>
    <xf numFmtId="14" fontId="34" fillId="16" borderId="0" xfId="0" applyNumberFormat="1" applyFont="1" applyFill="1" applyAlignment="1">
      <alignment horizontal="left" vertical="center"/>
    </xf>
    <xf numFmtId="0" fontId="12" fillId="13" borderId="10" xfId="0" applyFont="1" applyFill="1" applyBorder="1"/>
    <xf numFmtId="0" fontId="12" fillId="13" borderId="14" xfId="0" applyFont="1" applyFill="1" applyBorder="1"/>
    <xf numFmtId="0" fontId="12" fillId="13" borderId="0" xfId="0" applyFont="1" applyFill="1" applyBorder="1"/>
    <xf numFmtId="0" fontId="12" fillId="13" borderId="19" xfId="0" applyFont="1" applyFill="1" applyBorder="1"/>
    <xf numFmtId="0" fontId="12" fillId="13" borderId="16" xfId="0" applyFont="1" applyFill="1" applyBorder="1"/>
    <xf numFmtId="0" fontId="12" fillId="13" borderId="17" xfId="0" applyFont="1" applyFill="1" applyBorder="1"/>
    <xf numFmtId="0" fontId="0" fillId="32" borderId="0" xfId="0" applyFill="1" applyAlignment="1"/>
    <xf numFmtId="0" fontId="10" fillId="32" borderId="0" xfId="0" applyFont="1" applyFill="1" applyAlignment="1">
      <alignment horizontal="left" vertical="top"/>
    </xf>
    <xf numFmtId="0" fontId="20" fillId="33" borderId="3" xfId="0" applyFont="1" applyFill="1" applyBorder="1" applyAlignment="1">
      <alignment horizontal="center" vertical="center"/>
    </xf>
    <xf numFmtId="0" fontId="20" fillId="34" borderId="3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0" fontId="3" fillId="26" borderId="3" xfId="0" applyFont="1" applyFill="1" applyBorder="1" applyAlignment="1">
      <alignment horizontal="center" vertical="center"/>
    </xf>
    <xf numFmtId="0" fontId="3" fillId="29" borderId="3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left" vertical="center"/>
    </xf>
    <xf numFmtId="0" fontId="12" fillId="13" borderId="10" xfId="0" applyFont="1" applyFill="1" applyBorder="1" applyAlignment="1">
      <alignment horizontal="left" vertical="center"/>
    </xf>
    <xf numFmtId="0" fontId="12" fillId="13" borderId="9" xfId="0" applyFont="1" applyFill="1" applyBorder="1" applyAlignment="1">
      <alignment horizontal="left" vertical="center"/>
    </xf>
    <xf numFmtId="0" fontId="12" fillId="13" borderId="15" xfId="0" applyFont="1" applyFill="1" applyBorder="1" applyAlignment="1">
      <alignment horizontal="left" vertical="center"/>
    </xf>
    <xf numFmtId="0" fontId="12" fillId="13" borderId="16" xfId="0" applyFont="1" applyFill="1" applyBorder="1" applyAlignment="1">
      <alignment horizontal="left" vertical="center"/>
    </xf>
    <xf numFmtId="0" fontId="48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left" vertical="top"/>
    </xf>
    <xf numFmtId="0" fontId="30" fillId="13" borderId="0" xfId="0" applyFont="1" applyFill="1" applyBorder="1" applyAlignment="1">
      <alignment horizontal="left" vertical="center"/>
    </xf>
    <xf numFmtId="0" fontId="31" fillId="13" borderId="0" xfId="0" applyFont="1" applyFill="1" applyBorder="1"/>
    <xf numFmtId="0" fontId="31" fillId="13" borderId="0" xfId="0" applyFont="1" applyFill="1" applyBorder="1" applyAlignment="1">
      <alignment horizontal="left" vertical="center"/>
    </xf>
    <xf numFmtId="0" fontId="3" fillId="35" borderId="0" xfId="0" applyFont="1" applyFill="1"/>
    <xf numFmtId="0" fontId="0" fillId="35" borderId="0" xfId="0" applyFill="1"/>
    <xf numFmtId="0" fontId="0" fillId="35" borderId="0" xfId="0" applyFill="1" applyAlignment="1">
      <alignment horizontal="center"/>
    </xf>
    <xf numFmtId="0" fontId="7" fillId="35" borderId="0" xfId="0" applyFont="1" applyFill="1" applyAlignment="1">
      <alignment horizontal="left" vertical="center"/>
    </xf>
    <xf numFmtId="0" fontId="10" fillId="35" borderId="0" xfId="0" applyFont="1" applyFill="1" applyAlignment="1">
      <alignment horizontal="center" wrapText="1"/>
    </xf>
    <xf numFmtId="0" fontId="10" fillId="35" borderId="0" xfId="0" applyFont="1" applyFill="1"/>
    <xf numFmtId="0" fontId="10" fillId="35" borderId="0" xfId="0" applyFont="1" applyFill="1" applyAlignment="1">
      <alignment horizontal="center"/>
    </xf>
    <xf numFmtId="0" fontId="10" fillId="13" borderId="0" xfId="0" applyFont="1" applyFill="1" applyAlignment="1">
      <alignment horizontal="left" vertical="center"/>
    </xf>
    <xf numFmtId="0" fontId="12" fillId="13" borderId="5" xfId="0" applyFont="1" applyFill="1" applyBorder="1" applyAlignment="1">
      <alignment horizontal="center"/>
    </xf>
    <xf numFmtId="0" fontId="16" fillId="13" borderId="5" xfId="0" applyFont="1" applyFill="1" applyBorder="1"/>
    <xf numFmtId="0" fontId="0" fillId="13" borderId="0" xfId="0" applyFill="1"/>
    <xf numFmtId="0" fontId="3" fillId="31" borderId="0" xfId="0" applyFont="1" applyFill="1" applyAlignment="1">
      <alignment horizontal="center"/>
    </xf>
    <xf numFmtId="0" fontId="3" fillId="31" borderId="0" xfId="0" applyFont="1" applyFill="1" applyAlignment="1">
      <alignment horizontal="center" wrapText="1"/>
    </xf>
    <xf numFmtId="0" fontId="7" fillId="31" borderId="0" xfId="0" applyFont="1" applyFill="1" applyAlignment="1">
      <alignment horizontal="left"/>
    </xf>
    <xf numFmtId="0" fontId="8" fillId="31" borderId="0" xfId="0" applyFont="1" applyFill="1" applyAlignment="1">
      <alignment horizontal="center"/>
    </xf>
    <xf numFmtId="0" fontId="8" fillId="31" borderId="0" xfId="0" applyFont="1" applyFill="1" applyAlignment="1">
      <alignment horizontal="center" wrapText="1"/>
    </xf>
    <xf numFmtId="0" fontId="5" fillId="31" borderId="0" xfId="0" applyFont="1" applyFill="1" applyAlignment="1">
      <alignment horizontal="center" vertical="center" wrapText="1"/>
    </xf>
    <xf numFmtId="1" fontId="16" fillId="31" borderId="0" xfId="0" applyNumberFormat="1" applyFont="1" applyFill="1" applyAlignment="1">
      <alignment horizontal="center"/>
    </xf>
    <xf numFmtId="0" fontId="0" fillId="31" borderId="0" xfId="0" applyFill="1"/>
    <xf numFmtId="0" fontId="5" fillId="31" borderId="0" xfId="0" applyFont="1" applyFill="1" applyAlignment="1">
      <alignment horizontal="left" vertical="center" wrapText="1"/>
    </xf>
    <xf numFmtId="0" fontId="5" fillId="12" borderId="2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2" borderId="0" xfId="0" applyFill="1"/>
    <xf numFmtId="0" fontId="12" fillId="12" borderId="0" xfId="0" applyFont="1" applyFill="1"/>
    <xf numFmtId="0" fontId="5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6" fillId="29" borderId="2" xfId="0" applyFont="1" applyFill="1" applyBorder="1" applyAlignment="1">
      <alignment horizontal="center" vertical="center"/>
    </xf>
    <xf numFmtId="0" fontId="37" fillId="29" borderId="13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38" fillId="16" borderId="2" xfId="0" applyFont="1" applyFill="1" applyBorder="1" applyAlignment="1">
      <alignment horizontal="center" vertical="center"/>
    </xf>
    <xf numFmtId="0" fontId="39" fillId="16" borderId="13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0" borderId="13" xfId="0" applyBorder="1" applyAlignment="1"/>
    <xf numFmtId="0" fontId="46" fillId="29" borderId="11" xfId="0" applyFont="1" applyFill="1" applyBorder="1" applyAlignment="1">
      <alignment horizontal="left" vertical="center" wrapText="1"/>
    </xf>
    <xf numFmtId="0" fontId="46" fillId="29" borderId="10" xfId="0" applyFont="1" applyFill="1" applyBorder="1" applyAlignment="1">
      <alignment horizontal="left" vertical="center" wrapText="1"/>
    </xf>
    <xf numFmtId="0" fontId="46" fillId="29" borderId="14" xfId="0" applyFont="1" applyFill="1" applyBorder="1" applyAlignment="1">
      <alignment horizontal="left" vertical="center" wrapText="1"/>
    </xf>
    <xf numFmtId="0" fontId="46" fillId="29" borderId="9" xfId="0" applyFont="1" applyFill="1" applyBorder="1" applyAlignment="1">
      <alignment horizontal="left" vertical="center" wrapText="1"/>
    </xf>
    <xf numFmtId="0" fontId="46" fillId="29" borderId="0" xfId="0" applyFont="1" applyFill="1" applyAlignment="1">
      <alignment horizontal="left" vertical="center" wrapText="1"/>
    </xf>
    <xf numFmtId="0" fontId="46" fillId="29" borderId="19" xfId="0" applyFont="1" applyFill="1" applyBorder="1" applyAlignment="1">
      <alignment horizontal="left" vertical="center" wrapText="1"/>
    </xf>
    <xf numFmtId="0" fontId="46" fillId="29" borderId="15" xfId="0" applyFont="1" applyFill="1" applyBorder="1" applyAlignment="1">
      <alignment horizontal="left" vertical="center" wrapText="1"/>
    </xf>
    <xf numFmtId="0" fontId="46" fillId="29" borderId="16" xfId="0" applyFont="1" applyFill="1" applyBorder="1" applyAlignment="1">
      <alignment horizontal="left" vertical="center" wrapText="1"/>
    </xf>
    <xf numFmtId="0" fontId="46" fillId="29" borderId="17" xfId="0" applyFont="1" applyFill="1" applyBorder="1" applyAlignment="1">
      <alignment horizontal="left" vertical="center" wrapText="1"/>
    </xf>
    <xf numFmtId="0" fontId="45" fillId="11" borderId="0" xfId="1" applyFont="1" applyFill="1" applyAlignment="1"/>
    <xf numFmtId="0" fontId="0" fillId="0" borderId="0" xfId="0" applyAlignment="1"/>
    <xf numFmtId="0" fontId="33" fillId="18" borderId="11" xfId="0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center" vertical="center"/>
    </xf>
    <xf numFmtId="0" fontId="33" fillId="18" borderId="14" xfId="0" applyFont="1" applyFill="1" applyBorder="1" applyAlignment="1">
      <alignment horizontal="center" vertical="center"/>
    </xf>
    <xf numFmtId="0" fontId="33" fillId="18" borderId="15" xfId="0" applyFont="1" applyFill="1" applyBorder="1" applyAlignment="1">
      <alignment horizontal="center" vertical="center"/>
    </xf>
    <xf numFmtId="0" fontId="33" fillId="18" borderId="16" xfId="0" applyFont="1" applyFill="1" applyBorder="1" applyAlignment="1">
      <alignment horizontal="center" vertical="center"/>
    </xf>
    <xf numFmtId="0" fontId="33" fillId="18" borderId="17" xfId="0" applyFont="1" applyFill="1" applyBorder="1" applyAlignment="1">
      <alignment horizontal="center" vertical="center"/>
    </xf>
    <xf numFmtId="0" fontId="6" fillId="11" borderId="0" xfId="0" applyFont="1" applyFill="1" applyAlignment="1">
      <alignment textRotation="90"/>
    </xf>
    <xf numFmtId="0" fontId="0" fillId="11" borderId="0" xfId="0" applyFill="1" applyAlignment="1"/>
    <xf numFmtId="0" fontId="33" fillId="26" borderId="11" xfId="0" applyFont="1" applyFill="1" applyBorder="1" applyAlignment="1">
      <alignment horizontal="center" vertical="center"/>
    </xf>
    <xf numFmtId="0" fontId="33" fillId="26" borderId="10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/>
    </xf>
    <xf numFmtId="0" fontId="33" fillId="26" borderId="15" xfId="0" applyFont="1" applyFill="1" applyBorder="1" applyAlignment="1">
      <alignment horizontal="center" vertical="center"/>
    </xf>
    <xf numFmtId="0" fontId="33" fillId="26" borderId="16" xfId="0" applyFont="1" applyFill="1" applyBorder="1" applyAlignment="1">
      <alignment horizontal="center" vertical="center"/>
    </xf>
    <xf numFmtId="0" fontId="33" fillId="26" borderId="17" xfId="0" applyFont="1" applyFill="1" applyBorder="1" applyAlignment="1">
      <alignment horizontal="center" vertical="center"/>
    </xf>
    <xf numFmtId="0" fontId="40" fillId="29" borderId="11" xfId="0" applyFont="1" applyFill="1" applyBorder="1" applyAlignment="1">
      <alignment horizontal="center" vertical="center"/>
    </xf>
    <xf numFmtId="0" fontId="40" fillId="29" borderId="10" xfId="0" applyFont="1" applyFill="1" applyBorder="1" applyAlignment="1">
      <alignment horizontal="center" vertical="center"/>
    </xf>
    <xf numFmtId="0" fontId="40" fillId="29" borderId="14" xfId="0" applyFont="1" applyFill="1" applyBorder="1" applyAlignment="1">
      <alignment horizontal="center" vertical="center"/>
    </xf>
    <xf numFmtId="0" fontId="40" fillId="29" borderId="15" xfId="0" applyFont="1" applyFill="1" applyBorder="1" applyAlignment="1">
      <alignment horizontal="center" vertical="center"/>
    </xf>
    <xf numFmtId="0" fontId="40" fillId="29" borderId="16" xfId="0" applyFont="1" applyFill="1" applyBorder="1" applyAlignment="1">
      <alignment horizontal="center" vertical="center"/>
    </xf>
    <xf numFmtId="0" fontId="40" fillId="29" borderId="17" xfId="0" applyFont="1" applyFill="1" applyBorder="1" applyAlignment="1">
      <alignment horizontal="center" vertical="center"/>
    </xf>
    <xf numFmtId="0" fontId="40" fillId="16" borderId="11" xfId="0" applyFont="1" applyFill="1" applyBorder="1" applyAlignment="1">
      <alignment horizontal="center" vertical="center"/>
    </xf>
    <xf numFmtId="0" fontId="40" fillId="16" borderId="10" xfId="0" applyFont="1" applyFill="1" applyBorder="1" applyAlignment="1">
      <alignment horizontal="center" vertical="center"/>
    </xf>
    <xf numFmtId="0" fontId="40" fillId="16" borderId="14" xfId="0" applyFont="1" applyFill="1" applyBorder="1" applyAlignment="1">
      <alignment horizontal="center" vertical="center"/>
    </xf>
    <xf numFmtId="0" fontId="40" fillId="16" borderId="15" xfId="0" applyFont="1" applyFill="1" applyBorder="1" applyAlignment="1">
      <alignment horizontal="center" vertical="center"/>
    </xf>
    <xf numFmtId="0" fontId="40" fillId="16" borderId="16" xfId="0" applyFont="1" applyFill="1" applyBorder="1" applyAlignment="1">
      <alignment horizontal="center" vertical="center"/>
    </xf>
    <xf numFmtId="0" fontId="40" fillId="16" borderId="17" xfId="0" applyFont="1" applyFill="1" applyBorder="1" applyAlignment="1">
      <alignment horizontal="center" vertical="center"/>
    </xf>
    <xf numFmtId="0" fontId="7" fillId="2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31" borderId="0" xfId="0" applyFont="1" applyFill="1" applyAlignment="1">
      <alignment horizontal="center" vertical="center"/>
    </xf>
    <xf numFmtId="0" fontId="41" fillId="29" borderId="2" xfId="0" applyFont="1" applyFill="1" applyBorder="1" applyAlignment="1">
      <alignment horizontal="left" vertical="center"/>
    </xf>
    <xf numFmtId="0" fontId="35" fillId="29" borderId="13" xfId="0" applyFont="1" applyFill="1" applyBorder="1" applyAlignment="1">
      <alignment horizontal="left" vertical="center"/>
    </xf>
    <xf numFmtId="0" fontId="35" fillId="29" borderId="1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right"/>
    </xf>
    <xf numFmtId="0" fontId="30" fillId="13" borderId="2" xfId="0" applyFont="1" applyFill="1" applyBorder="1" applyAlignment="1">
      <alignment horizontal="left" vertical="center"/>
    </xf>
    <xf numFmtId="0" fontId="0" fillId="0" borderId="1" xfId="0" applyBorder="1" applyAlignment="1"/>
    <xf numFmtId="0" fontId="29" fillId="14" borderId="2" xfId="0" applyFont="1" applyFill="1" applyBorder="1" applyAlignment="1">
      <alignment horizontal="center"/>
    </xf>
    <xf numFmtId="0" fontId="26" fillId="10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0" fillId="13" borderId="11" xfId="0" applyFont="1" applyFill="1" applyBorder="1" applyAlignment="1">
      <alignment horizontal="left" vertical="center" wrapText="1"/>
    </xf>
    <xf numFmtId="0" fontId="30" fillId="13" borderId="10" xfId="0" applyFont="1" applyFill="1" applyBorder="1" applyAlignment="1">
      <alignment horizontal="left" vertical="center" wrapText="1"/>
    </xf>
    <xf numFmtId="0" fontId="30" fillId="13" borderId="14" xfId="0" applyFont="1" applyFill="1" applyBorder="1" applyAlignment="1">
      <alignment horizontal="left" vertical="center" wrapText="1"/>
    </xf>
    <xf numFmtId="0" fontId="30" fillId="13" borderId="9" xfId="0" applyFont="1" applyFill="1" applyBorder="1" applyAlignment="1">
      <alignment horizontal="left" vertical="center" wrapText="1"/>
    </xf>
    <xf numFmtId="0" fontId="30" fillId="13" borderId="0" xfId="0" applyFont="1" applyFill="1" applyAlignment="1">
      <alignment horizontal="left" vertical="center" wrapText="1"/>
    </xf>
    <xf numFmtId="0" fontId="30" fillId="13" borderId="19" xfId="0" applyFont="1" applyFill="1" applyBorder="1" applyAlignment="1">
      <alignment horizontal="left" vertical="center" wrapText="1"/>
    </xf>
    <xf numFmtId="0" fontId="30" fillId="13" borderId="15" xfId="0" applyFont="1" applyFill="1" applyBorder="1" applyAlignment="1">
      <alignment horizontal="left" vertical="center" wrapText="1"/>
    </xf>
    <xf numFmtId="0" fontId="30" fillId="13" borderId="16" xfId="0" applyFont="1" applyFill="1" applyBorder="1" applyAlignment="1">
      <alignment horizontal="left" vertical="center" wrapText="1"/>
    </xf>
    <xf numFmtId="0" fontId="30" fillId="13" borderId="17" xfId="0" applyFont="1" applyFill="1" applyBorder="1" applyAlignment="1">
      <alignment horizontal="left" vertical="center" wrapText="1"/>
    </xf>
    <xf numFmtId="0" fontId="7" fillId="15" borderId="0" xfId="0" applyFont="1" applyFill="1" applyAlignment="1">
      <alignment vertical="center"/>
    </xf>
    <xf numFmtId="0" fontId="13" fillId="15" borderId="0" xfId="0" applyFont="1" applyFill="1" applyAlignment="1">
      <alignment vertical="center"/>
    </xf>
    <xf numFmtId="0" fontId="27" fillId="16" borderId="2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 applyProtection="1">
      <alignment horizontal="left" vertical="center"/>
      <protection locked="0"/>
    </xf>
    <xf numFmtId="0" fontId="15" fillId="10" borderId="13" xfId="0" applyFont="1" applyFill="1" applyBorder="1" applyAlignment="1" applyProtection="1">
      <alignment horizontal="left" vertical="center"/>
      <protection locked="0"/>
    </xf>
    <xf numFmtId="0" fontId="15" fillId="10" borderId="1" xfId="0" applyFont="1" applyFill="1" applyBorder="1" applyAlignment="1" applyProtection="1">
      <alignment horizontal="left" vertical="center"/>
      <protection locked="0"/>
    </xf>
    <xf numFmtId="0" fontId="9" fillId="15" borderId="6" xfId="0" applyFont="1" applyFill="1" applyBorder="1" applyAlignment="1">
      <alignment horizontal="center" textRotation="90" wrapText="1"/>
    </xf>
    <xf numFmtId="0" fontId="9" fillId="15" borderId="7" xfId="0" applyFont="1" applyFill="1" applyBorder="1" applyAlignment="1"/>
    <xf numFmtId="0" fontId="0" fillId="5" borderId="0" xfId="0" applyFill="1" applyAlignment="1">
      <alignment horizontal="center" textRotation="90"/>
    </xf>
    <xf numFmtId="0" fontId="7" fillId="6" borderId="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15" borderId="7" xfId="0" applyFont="1" applyFill="1" applyBorder="1" applyAlignment="1">
      <alignment horizontal="center" textRotation="90" wrapText="1"/>
    </xf>
    <xf numFmtId="0" fontId="9" fillId="15" borderId="18" xfId="0" applyFont="1" applyFill="1" applyBorder="1" applyAlignment="1">
      <alignment horizontal="center" textRotation="90" wrapText="1"/>
    </xf>
    <xf numFmtId="0" fontId="9" fillId="15" borderId="0" xfId="0" applyFont="1" applyFill="1" applyAlignment="1">
      <alignment horizontal="center" textRotation="90" wrapText="1"/>
    </xf>
    <xf numFmtId="0" fontId="21" fillId="34" borderId="1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28" fillId="9" borderId="14" xfId="0" applyFont="1" applyFill="1" applyBorder="1" applyAlignment="1">
      <alignment horizontal="center" vertical="center"/>
    </xf>
    <xf numFmtId="0" fontId="28" fillId="9" borderId="15" xfId="0" applyFont="1" applyFill="1" applyBorder="1" applyAlignment="1">
      <alignment horizontal="center" vertical="center"/>
    </xf>
    <xf numFmtId="0" fontId="28" fillId="9" borderId="17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left" vertical="center" wrapText="1"/>
    </xf>
    <xf numFmtId="0" fontId="11" fillId="15" borderId="0" xfId="0" applyFont="1" applyFill="1" applyAlignment="1">
      <alignment horizontal="left" vertical="center" wrapText="1"/>
    </xf>
    <xf numFmtId="0" fontId="3" fillId="15" borderId="0" xfId="0" applyFont="1" applyFill="1" applyAlignment="1">
      <alignment horizontal="center" textRotation="90" wrapText="1"/>
    </xf>
    <xf numFmtId="0" fontId="7" fillId="15" borderId="11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/>
    </xf>
    <xf numFmtId="0" fontId="7" fillId="15" borderId="15" xfId="0" applyFont="1" applyFill="1" applyBorder="1" applyAlignment="1">
      <alignment horizontal="center" vertical="center"/>
    </xf>
    <xf numFmtId="0" fontId="7" fillId="15" borderId="16" xfId="0" applyFont="1" applyFill="1" applyBorder="1" applyAlignment="1">
      <alignment horizontal="center" vertical="center"/>
    </xf>
    <xf numFmtId="0" fontId="7" fillId="15" borderId="17" xfId="0" applyFont="1" applyFill="1" applyBorder="1" applyAlignment="1">
      <alignment horizontal="center" vertical="center"/>
    </xf>
    <xf numFmtId="0" fontId="42" fillId="12" borderId="11" xfId="0" applyFont="1" applyFill="1" applyBorder="1" applyAlignment="1">
      <alignment horizontal="center" vertical="center"/>
    </xf>
    <xf numFmtId="0" fontId="42" fillId="12" borderId="10" xfId="0" applyFont="1" applyFill="1" applyBorder="1" applyAlignment="1">
      <alignment horizontal="center" vertical="center"/>
    </xf>
    <xf numFmtId="0" fontId="42" fillId="12" borderId="14" xfId="0" applyFont="1" applyFill="1" applyBorder="1" applyAlignment="1">
      <alignment horizontal="center" vertical="center"/>
    </xf>
    <xf numFmtId="0" fontId="42" fillId="12" borderId="15" xfId="0" applyFont="1" applyFill="1" applyBorder="1" applyAlignment="1">
      <alignment horizontal="center" vertical="center"/>
    </xf>
    <xf numFmtId="0" fontId="42" fillId="12" borderId="16" xfId="0" applyFont="1" applyFill="1" applyBorder="1" applyAlignment="1">
      <alignment horizontal="center" vertical="center"/>
    </xf>
    <xf numFmtId="0" fontId="42" fillId="12" borderId="17" xfId="0" applyFont="1" applyFill="1" applyBorder="1" applyAlignment="1">
      <alignment horizontal="center" vertical="center"/>
    </xf>
    <xf numFmtId="0" fontId="41" fillId="24" borderId="11" xfId="0" applyFont="1" applyFill="1" applyBorder="1" applyAlignment="1">
      <alignment horizontal="center" vertical="center"/>
    </xf>
    <xf numFmtId="0" fontId="41" fillId="24" borderId="10" xfId="0" applyFont="1" applyFill="1" applyBorder="1" applyAlignment="1">
      <alignment horizontal="center" vertical="center"/>
    </xf>
    <xf numFmtId="0" fontId="41" fillId="24" borderId="14" xfId="0" applyFont="1" applyFill="1" applyBorder="1" applyAlignment="1">
      <alignment horizontal="center" vertical="center"/>
    </xf>
    <xf numFmtId="0" fontId="41" fillId="24" borderId="15" xfId="0" applyFont="1" applyFill="1" applyBorder="1" applyAlignment="1">
      <alignment horizontal="center" vertical="center"/>
    </xf>
    <xf numFmtId="0" fontId="41" fillId="24" borderId="16" xfId="0" applyFont="1" applyFill="1" applyBorder="1" applyAlignment="1">
      <alignment horizontal="center" vertical="center"/>
    </xf>
    <xf numFmtId="0" fontId="41" fillId="24" borderId="17" xfId="0" applyFont="1" applyFill="1" applyBorder="1" applyAlignment="1">
      <alignment horizontal="center" vertical="center"/>
    </xf>
    <xf numFmtId="0" fontId="41" fillId="16" borderId="11" xfId="0" applyFont="1" applyFill="1" applyBorder="1" applyAlignment="1">
      <alignment horizontal="center" vertical="center"/>
    </xf>
    <xf numFmtId="0" fontId="41" fillId="16" borderId="10" xfId="0" applyFont="1" applyFill="1" applyBorder="1" applyAlignment="1">
      <alignment horizontal="center" vertical="center"/>
    </xf>
    <xf numFmtId="0" fontId="41" fillId="16" borderId="14" xfId="0" applyFont="1" applyFill="1" applyBorder="1" applyAlignment="1">
      <alignment horizontal="center" vertical="center"/>
    </xf>
    <xf numFmtId="0" fontId="41" fillId="16" borderId="15" xfId="0" applyFont="1" applyFill="1" applyBorder="1" applyAlignment="1">
      <alignment horizontal="center" vertical="center"/>
    </xf>
    <xf numFmtId="0" fontId="41" fillId="16" borderId="16" xfId="0" applyFont="1" applyFill="1" applyBorder="1" applyAlignment="1">
      <alignment horizontal="center" vertical="center"/>
    </xf>
    <xf numFmtId="0" fontId="41" fillId="16" borderId="17" xfId="0" applyFont="1" applyFill="1" applyBorder="1" applyAlignment="1">
      <alignment horizontal="center" vertical="center"/>
    </xf>
    <xf numFmtId="0" fontId="21" fillId="16" borderId="11" xfId="0" applyFont="1" applyFill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21" fillId="16" borderId="15" xfId="0" applyFont="1" applyFill="1" applyBorder="1" applyAlignment="1">
      <alignment horizontal="center" vertical="center"/>
    </xf>
    <xf numFmtId="0" fontId="21" fillId="16" borderId="16" xfId="0" applyFont="1" applyFill="1" applyBorder="1" applyAlignment="1">
      <alignment horizontal="center" vertical="center"/>
    </xf>
    <xf numFmtId="0" fontId="0" fillId="16" borderId="16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7" fillId="32" borderId="11" xfId="0" applyFont="1" applyFill="1" applyBorder="1" applyAlignment="1">
      <alignment horizontal="center" vertical="center"/>
    </xf>
    <xf numFmtId="0" fontId="7" fillId="32" borderId="10" xfId="0" applyFont="1" applyFill="1" applyBorder="1" applyAlignment="1">
      <alignment horizontal="center" vertical="center"/>
    </xf>
    <xf numFmtId="0" fontId="7" fillId="32" borderId="14" xfId="0" applyFont="1" applyFill="1" applyBorder="1" applyAlignment="1">
      <alignment horizontal="center" vertical="center"/>
    </xf>
    <xf numFmtId="0" fontId="7" fillId="32" borderId="15" xfId="0" applyFont="1" applyFill="1" applyBorder="1" applyAlignment="1">
      <alignment horizontal="center" vertical="center"/>
    </xf>
    <xf numFmtId="0" fontId="7" fillId="32" borderId="16" xfId="0" applyFont="1" applyFill="1" applyBorder="1" applyAlignment="1">
      <alignment horizontal="center" vertical="center"/>
    </xf>
    <xf numFmtId="0" fontId="7" fillId="32" borderId="17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550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CC66"/>
      <color rgb="FFFFFFCC"/>
      <color rgb="FFFFFF99"/>
      <color rgb="FFFEA8A8"/>
      <color rgb="FFCCFF66"/>
      <color rgb="FFCCFFFF"/>
      <color rgb="FFCC99FF"/>
      <color rgb="FF800080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png"/><Relationship Id="rId3" Type="http://schemas.openxmlformats.org/officeDocument/2006/relationships/image" Target="../media/image2.pn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0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41" Type="http://schemas.openxmlformats.org/officeDocument/2006/relationships/hyperlink" Target="http://www.podlech.ch/fussball-tippspiel.html" TargetMode="External"/><Relationship Id="rId1" Type="http://schemas.openxmlformats.org/officeDocument/2006/relationships/hyperlink" Target="http://www.podlech.ch/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lech.ch/" TargetMode="External"/><Relationship Id="rId2" Type="http://schemas.openxmlformats.org/officeDocument/2006/relationships/image" Target="../media/image44.png"/><Relationship Id="rId1" Type="http://schemas.openxmlformats.org/officeDocument/2006/relationships/hyperlink" Target="http://www.podlech.ch/fussball-tippspiel.html" TargetMode="External"/><Relationship Id="rId6" Type="http://schemas.openxmlformats.org/officeDocument/2006/relationships/image" Target="../media/image45.png"/><Relationship Id="rId5" Type="http://schemas.openxmlformats.org/officeDocument/2006/relationships/hyperlink" Target="http://www.podlech.ch/fussball-tippspiel-anleitung-tipper.html" TargetMode="Externa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90</xdr:col>
      <xdr:colOff>266701</xdr:colOff>
      <xdr:row>0</xdr:row>
      <xdr:rowOff>215902</xdr:rowOff>
    </xdr:from>
    <xdr:to>
      <xdr:col>92</xdr:col>
      <xdr:colOff>4158</xdr:colOff>
      <xdr:row>1</xdr:row>
      <xdr:rowOff>1003071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63701" y="215902"/>
          <a:ext cx="1261457" cy="126976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11</xdr:row>
      <xdr:rowOff>0</xdr:rowOff>
    </xdr:from>
    <xdr:to>
      <xdr:col>1</xdr:col>
      <xdr:colOff>244600</xdr:colOff>
      <xdr:row>11</xdr:row>
      <xdr:rowOff>180000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48260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244600</xdr:colOff>
      <xdr:row>12</xdr:row>
      <xdr:rowOff>180000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50673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11</xdr:row>
      <xdr:rowOff>0</xdr:rowOff>
    </xdr:from>
    <xdr:to>
      <xdr:col>9</xdr:col>
      <xdr:colOff>295400</xdr:colOff>
      <xdr:row>11</xdr:row>
      <xdr:rowOff>180000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48260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12</xdr:row>
      <xdr:rowOff>0</xdr:rowOff>
    </xdr:from>
    <xdr:to>
      <xdr:col>9</xdr:col>
      <xdr:colOff>295400</xdr:colOff>
      <xdr:row>12</xdr:row>
      <xdr:rowOff>180000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50673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22</xdr:row>
      <xdr:rowOff>0</xdr:rowOff>
    </xdr:from>
    <xdr:to>
      <xdr:col>1</xdr:col>
      <xdr:colOff>244600</xdr:colOff>
      <xdr:row>22</xdr:row>
      <xdr:rowOff>180000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4803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23</xdr:row>
      <xdr:rowOff>0</xdr:rowOff>
    </xdr:from>
    <xdr:to>
      <xdr:col>1</xdr:col>
      <xdr:colOff>257300</xdr:colOff>
      <xdr:row>23</xdr:row>
      <xdr:rowOff>180000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77216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22</xdr:row>
      <xdr:rowOff>0</xdr:rowOff>
    </xdr:from>
    <xdr:to>
      <xdr:col>9</xdr:col>
      <xdr:colOff>340400</xdr:colOff>
      <xdr:row>22</xdr:row>
      <xdr:rowOff>180000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480300"/>
          <a:ext cx="315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23</xdr:row>
      <xdr:rowOff>0</xdr:rowOff>
    </xdr:from>
    <xdr:to>
      <xdr:col>9</xdr:col>
      <xdr:colOff>295400</xdr:colOff>
      <xdr:row>23</xdr:row>
      <xdr:rowOff>180000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7216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33</xdr:row>
      <xdr:rowOff>0</xdr:rowOff>
    </xdr:from>
    <xdr:to>
      <xdr:col>1</xdr:col>
      <xdr:colOff>257300</xdr:colOff>
      <xdr:row>33</xdr:row>
      <xdr:rowOff>180000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1346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34</xdr:row>
      <xdr:rowOff>0</xdr:rowOff>
    </xdr:from>
    <xdr:to>
      <xdr:col>1</xdr:col>
      <xdr:colOff>244600</xdr:colOff>
      <xdr:row>34</xdr:row>
      <xdr:rowOff>180000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3759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360000</xdr:colOff>
      <xdr:row>33</xdr:row>
      <xdr:rowOff>180000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10134600"/>
          <a:ext cx="36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238500</xdr:colOff>
      <xdr:row>34</xdr:row>
      <xdr:rowOff>180000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10375900"/>
          <a:ext cx="2385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44</xdr:row>
      <xdr:rowOff>0</xdr:rowOff>
    </xdr:from>
    <xdr:to>
      <xdr:col>1</xdr:col>
      <xdr:colOff>237200</xdr:colOff>
      <xdr:row>44</xdr:row>
      <xdr:rowOff>180000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788900"/>
          <a:ext cx="288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45</xdr:row>
      <xdr:rowOff>0</xdr:rowOff>
    </xdr:from>
    <xdr:to>
      <xdr:col>1</xdr:col>
      <xdr:colOff>271100</xdr:colOff>
      <xdr:row>45</xdr:row>
      <xdr:rowOff>180000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030200"/>
          <a:ext cx="36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44</xdr:row>
      <xdr:rowOff>0</xdr:rowOff>
    </xdr:from>
    <xdr:to>
      <xdr:col>9</xdr:col>
      <xdr:colOff>275150</xdr:colOff>
      <xdr:row>44</xdr:row>
      <xdr:rowOff>180000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12788900"/>
          <a:ext cx="24975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360000</xdr:colOff>
      <xdr:row>45</xdr:row>
      <xdr:rowOff>180000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13030200"/>
          <a:ext cx="36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55</xdr:row>
      <xdr:rowOff>0</xdr:rowOff>
    </xdr:from>
    <xdr:to>
      <xdr:col>2</xdr:col>
      <xdr:colOff>934</xdr:colOff>
      <xdr:row>55</xdr:row>
      <xdr:rowOff>180000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5443200"/>
          <a:ext cx="3015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56</xdr:row>
      <xdr:rowOff>0</xdr:rowOff>
    </xdr:from>
    <xdr:to>
      <xdr:col>1</xdr:col>
      <xdr:colOff>243800</xdr:colOff>
      <xdr:row>56</xdr:row>
      <xdr:rowOff>180000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684500"/>
          <a:ext cx="2565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55</xdr:row>
      <xdr:rowOff>0</xdr:rowOff>
    </xdr:from>
    <xdr:to>
      <xdr:col>9</xdr:col>
      <xdr:colOff>295400</xdr:colOff>
      <xdr:row>55</xdr:row>
      <xdr:rowOff>180000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154432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56</xdr:row>
      <xdr:rowOff>0</xdr:rowOff>
    </xdr:from>
    <xdr:to>
      <xdr:col>9</xdr:col>
      <xdr:colOff>205400</xdr:colOff>
      <xdr:row>56</xdr:row>
      <xdr:rowOff>180000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15684500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66</xdr:row>
      <xdr:rowOff>0</xdr:rowOff>
    </xdr:from>
    <xdr:to>
      <xdr:col>2</xdr:col>
      <xdr:colOff>934</xdr:colOff>
      <xdr:row>66</xdr:row>
      <xdr:rowOff>180000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8097500"/>
          <a:ext cx="3015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67</xdr:row>
      <xdr:rowOff>0</xdr:rowOff>
    </xdr:from>
    <xdr:to>
      <xdr:col>1</xdr:col>
      <xdr:colOff>262600</xdr:colOff>
      <xdr:row>67</xdr:row>
      <xdr:rowOff>180000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8338800"/>
          <a:ext cx="288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207000</xdr:colOff>
      <xdr:row>77</xdr:row>
      <xdr:rowOff>180000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0751800"/>
          <a:ext cx="207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270000</xdr:colOff>
      <xdr:row>78</xdr:row>
      <xdr:rowOff>180000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09931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8600</xdr:colOff>
      <xdr:row>88</xdr:row>
      <xdr:rowOff>180000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3406100"/>
          <a:ext cx="288000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270000</xdr:colOff>
      <xdr:row>89</xdr:row>
      <xdr:rowOff>180000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36474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66</xdr:row>
      <xdr:rowOff>0</xdr:rowOff>
    </xdr:from>
    <xdr:to>
      <xdr:col>9</xdr:col>
      <xdr:colOff>340400</xdr:colOff>
      <xdr:row>66</xdr:row>
      <xdr:rowOff>180000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18097500"/>
          <a:ext cx="315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67</xdr:row>
      <xdr:rowOff>0</xdr:rowOff>
    </xdr:from>
    <xdr:to>
      <xdr:col>9</xdr:col>
      <xdr:colOff>295400</xdr:colOff>
      <xdr:row>67</xdr:row>
      <xdr:rowOff>180000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183388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77</xdr:row>
      <xdr:rowOff>0</xdr:rowOff>
    </xdr:from>
    <xdr:to>
      <xdr:col>9</xdr:col>
      <xdr:colOff>295400</xdr:colOff>
      <xdr:row>77</xdr:row>
      <xdr:rowOff>180000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207518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78</xdr:row>
      <xdr:rowOff>0</xdr:rowOff>
    </xdr:from>
    <xdr:to>
      <xdr:col>9</xdr:col>
      <xdr:colOff>325400</xdr:colOff>
      <xdr:row>78</xdr:row>
      <xdr:rowOff>180000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20993100"/>
          <a:ext cx="30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88</xdr:row>
      <xdr:rowOff>0</xdr:rowOff>
    </xdr:from>
    <xdr:to>
      <xdr:col>9</xdr:col>
      <xdr:colOff>295400</xdr:colOff>
      <xdr:row>88</xdr:row>
      <xdr:rowOff>180000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234061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89</xdr:row>
      <xdr:rowOff>0</xdr:rowOff>
    </xdr:from>
    <xdr:to>
      <xdr:col>9</xdr:col>
      <xdr:colOff>295400</xdr:colOff>
      <xdr:row>89</xdr:row>
      <xdr:rowOff>180000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23647400"/>
          <a:ext cx="270000" cy="180000"/>
        </a:xfrm>
        <a:prstGeom prst="rect">
          <a:avLst/>
        </a:prstGeom>
      </xdr:spPr>
    </xdr:pic>
    <xdr:clientData/>
  </xdr:twoCellAnchor>
  <xdr:twoCellAnchor editAs="oneCell">
    <xdr:from>
      <xdr:col>53</xdr:col>
      <xdr:colOff>1130300</xdr:colOff>
      <xdr:row>2</xdr:row>
      <xdr:rowOff>190500</xdr:rowOff>
    </xdr:from>
    <xdr:to>
      <xdr:col>56</xdr:col>
      <xdr:colOff>152400</xdr:colOff>
      <xdr:row>2</xdr:row>
      <xdr:rowOff>952500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1765300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76</xdr:col>
      <xdr:colOff>368300</xdr:colOff>
      <xdr:row>2</xdr:row>
      <xdr:rowOff>203200</xdr:rowOff>
    </xdr:from>
    <xdr:to>
      <xdr:col>80</xdr:col>
      <xdr:colOff>63500</xdr:colOff>
      <xdr:row>2</xdr:row>
      <xdr:rowOff>965200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73900" y="1778000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1473200</xdr:colOff>
      <xdr:row>1</xdr:row>
      <xdr:rowOff>88900</xdr:rowOff>
    </xdr:from>
    <xdr:to>
      <xdr:col>53</xdr:col>
      <xdr:colOff>548747</xdr:colOff>
      <xdr:row>3</xdr:row>
      <xdr:rowOff>405992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571500"/>
          <a:ext cx="1272647" cy="2501492"/>
        </a:xfrm>
        <a:prstGeom prst="rect">
          <a:avLst/>
        </a:prstGeom>
      </xdr:spPr>
    </xdr:pic>
    <xdr:clientData/>
  </xdr:twoCellAnchor>
  <xdr:twoCellAnchor editAs="oneCell">
    <xdr:from>
      <xdr:col>62</xdr:col>
      <xdr:colOff>50800</xdr:colOff>
      <xdr:row>48</xdr:row>
      <xdr:rowOff>139700</xdr:rowOff>
    </xdr:from>
    <xdr:to>
      <xdr:col>75</xdr:col>
      <xdr:colOff>951548</xdr:colOff>
      <xdr:row>65</xdr:row>
      <xdr:rowOff>215378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893800"/>
          <a:ext cx="7619048" cy="4177778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0</xdr:row>
      <xdr:rowOff>406400</xdr:rowOff>
    </xdr:from>
    <xdr:to>
      <xdr:col>6</xdr:col>
      <xdr:colOff>75934</xdr:colOff>
      <xdr:row>3</xdr:row>
      <xdr:rowOff>406067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06400"/>
          <a:ext cx="2133334" cy="2666667"/>
        </a:xfrm>
        <a:prstGeom prst="rect">
          <a:avLst/>
        </a:prstGeom>
      </xdr:spPr>
    </xdr:pic>
    <xdr:clientData/>
  </xdr:twoCellAnchor>
  <xdr:twoCellAnchor editAs="oneCell">
    <xdr:from>
      <xdr:col>7</xdr:col>
      <xdr:colOff>838201</xdr:colOff>
      <xdr:row>51</xdr:row>
      <xdr:rowOff>228601</xdr:rowOff>
    </xdr:from>
    <xdr:to>
      <xdr:col>9</xdr:col>
      <xdr:colOff>228482</xdr:colOff>
      <xdr:row>56</xdr:row>
      <xdr:rowOff>206228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5901" y="14706601"/>
          <a:ext cx="952381" cy="1184127"/>
        </a:xfrm>
        <a:prstGeom prst="rect">
          <a:avLst/>
        </a:prstGeom>
      </xdr:spPr>
    </xdr:pic>
    <xdr:clientData/>
  </xdr:twoCellAnchor>
  <xdr:twoCellAnchor editAs="oneCell">
    <xdr:from>
      <xdr:col>2</xdr:col>
      <xdr:colOff>1231901</xdr:colOff>
      <xdr:row>62</xdr:row>
      <xdr:rowOff>12700</xdr:rowOff>
    </xdr:from>
    <xdr:to>
      <xdr:col>5</xdr:col>
      <xdr:colOff>177682</xdr:colOff>
      <xdr:row>66</xdr:row>
      <xdr:rowOff>231627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1" y="17145000"/>
          <a:ext cx="952381" cy="1184127"/>
        </a:xfrm>
        <a:prstGeom prst="rect">
          <a:avLst/>
        </a:prstGeom>
      </xdr:spPr>
    </xdr:pic>
    <xdr:clientData/>
  </xdr:twoCellAnchor>
  <xdr:twoCellAnchor editAs="oneCell">
    <xdr:from>
      <xdr:col>88</xdr:col>
      <xdr:colOff>50800</xdr:colOff>
      <xdr:row>5</xdr:row>
      <xdr:rowOff>152400</xdr:rowOff>
    </xdr:from>
    <xdr:to>
      <xdr:col>91</xdr:col>
      <xdr:colOff>603949</xdr:colOff>
      <xdr:row>19</xdr:row>
      <xdr:rowOff>215308</xdr:rowOff>
    </xdr:to>
    <xdr:pic>
      <xdr:nvPicPr>
        <xdr:cNvPr id="36" name="Grafik 35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23800" y="3467100"/>
          <a:ext cx="2839149" cy="3530008"/>
        </a:xfrm>
        <a:prstGeom prst="rect">
          <a:avLst/>
        </a:prstGeom>
      </xdr:spPr>
    </xdr:pic>
    <xdr:clientData/>
  </xdr:twoCellAnchor>
  <xdr:twoCellAnchor editAs="oneCell">
    <xdr:from>
      <xdr:col>80</xdr:col>
      <xdr:colOff>698500</xdr:colOff>
      <xdr:row>1</xdr:row>
      <xdr:rowOff>76200</xdr:rowOff>
    </xdr:from>
    <xdr:to>
      <xdr:col>82</xdr:col>
      <xdr:colOff>409047</xdr:colOff>
      <xdr:row>3</xdr:row>
      <xdr:rowOff>393292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1900" y="558800"/>
          <a:ext cx="1272647" cy="2501492"/>
        </a:xfrm>
        <a:prstGeom prst="rect">
          <a:avLst/>
        </a:prstGeom>
      </xdr:spPr>
    </xdr:pic>
    <xdr:clientData/>
  </xdr:twoCellAnchor>
  <xdr:twoCellAnchor editAs="oneCell">
    <xdr:from>
      <xdr:col>80</xdr:col>
      <xdr:colOff>774700</xdr:colOff>
      <xdr:row>34</xdr:row>
      <xdr:rowOff>152400</xdr:rowOff>
    </xdr:from>
    <xdr:to>
      <xdr:col>92</xdr:col>
      <xdr:colOff>12700</xdr:colOff>
      <xdr:row>76</xdr:row>
      <xdr:rowOff>76200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8100" y="10553700"/>
          <a:ext cx="670560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60</xdr:row>
      <xdr:rowOff>304800</xdr:rowOff>
    </xdr:from>
    <xdr:to>
      <xdr:col>3</xdr:col>
      <xdr:colOff>1666488</xdr:colOff>
      <xdr:row>63</xdr:row>
      <xdr:rowOff>152337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12773025"/>
          <a:ext cx="3095238" cy="5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388192</xdr:colOff>
      <xdr:row>77</xdr:row>
      <xdr:rowOff>74621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76192" cy="126380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228601"/>
          <a:ext cx="1904762" cy="23682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5" name="Grafi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55600" y="10312400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0" y="292100"/>
          <a:ext cx="1904762" cy="23682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228601</xdr:rowOff>
    </xdr:from>
    <xdr:to>
      <xdr:col>4</xdr:col>
      <xdr:colOff>88663</xdr:colOff>
      <xdr:row>2</xdr:row>
      <xdr:rowOff>1022055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6" y="228601"/>
          <a:ext cx="1901587" cy="2355554"/>
        </a:xfrm>
        <a:prstGeom prst="rect">
          <a:avLst/>
        </a:prstGeom>
      </xdr:spPr>
    </xdr:pic>
    <xdr:clientData/>
  </xdr:twoCellAnchor>
  <xdr:oneCellAnchor>
    <xdr:from>
      <xdr:col>98</xdr:col>
      <xdr:colOff>279400</xdr:colOff>
      <xdr:row>33</xdr:row>
      <xdr:rowOff>165100</xdr:rowOff>
    </xdr:from>
    <xdr:ext cx="1261457" cy="1269769"/>
    <xdr:pic>
      <xdr:nvPicPr>
        <xdr:cNvPr id="3" name="Grafi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875" y="10194925"/>
          <a:ext cx="1261457" cy="1269769"/>
        </a:xfrm>
        <a:prstGeom prst="rect">
          <a:avLst/>
        </a:prstGeom>
      </xdr:spPr>
    </xdr:pic>
    <xdr:clientData/>
  </xdr:oneCellAnchor>
  <xdr:twoCellAnchor editAs="oneCell">
    <xdr:from>
      <xdr:col>97</xdr:col>
      <xdr:colOff>355600</xdr:colOff>
      <xdr:row>0</xdr:row>
      <xdr:rowOff>292100</xdr:rowOff>
    </xdr:from>
    <xdr:to>
      <xdr:col>99</xdr:col>
      <xdr:colOff>736362</xdr:colOff>
      <xdr:row>3</xdr:row>
      <xdr:rowOff>6054</xdr:rowOff>
    </xdr:to>
    <xdr:pic>
      <xdr:nvPicPr>
        <xdr:cNvPr id="4" name="Grafi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075" y="292100"/>
          <a:ext cx="1904762" cy="2361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.wikipedia.org/wiki/Fu%C3%9Fball-Weltmeisterschaft_2018" TargetMode="External"/><Relationship Id="rId1" Type="http://schemas.openxmlformats.org/officeDocument/2006/relationships/hyperlink" Target="http://de.wikipedia.org/wiki/Fu%C3%9Fball-Weltmeisterschaft_201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70C0"/>
  </sheetPr>
  <dimension ref="A1:CO529"/>
  <sheetViews>
    <sheetView tabSelected="1" topLeftCell="AZ1" zoomScale="75" zoomScaleNormal="75" zoomScaleSheetLayoutView="75" workbookViewId="0">
      <pane ySplit="5" topLeftCell="A12" activePane="bottomLeft" state="frozen"/>
      <selection activeCell="C1" sqref="C1"/>
      <selection pane="bottomLeft" activeCell="CE25" sqref="CE25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28" width="2.7109375" hidden="1" customWidth="1" outlineLevel="1"/>
    <col min="29" max="29" width="3.7109375" hidden="1" customWidth="1" outlineLevel="1"/>
    <col min="30" max="32" width="2.7109375" hidden="1" customWidth="1" outlineLevel="1"/>
    <col min="33" max="33" width="10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4" width="10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4" customWidth="1"/>
    <col min="62" max="62" width="3.42578125" customWidth="1"/>
    <col min="63" max="63" width="7.5703125" customWidth="1"/>
    <col min="64" max="64" width="17.7109375" customWidth="1"/>
    <col min="65" max="65" width="5.7109375" customWidth="1"/>
    <col min="66" max="66" width="6.7109375" customWidth="1"/>
    <col min="67" max="67" width="2.7109375" customWidth="1"/>
    <col min="68" max="69" width="6.7109375" customWidth="1"/>
    <col min="70" max="70" width="7.5703125" customWidth="1"/>
    <col min="71" max="71" width="17.7109375" customWidth="1"/>
    <col min="72" max="72" width="5.7109375" customWidth="1"/>
    <col min="73" max="73" width="6.7109375" customWidth="1"/>
    <col min="74" max="74" width="2.7109375" customWidth="1"/>
    <col min="75" max="75" width="6.7109375" customWidth="1"/>
    <col min="76" max="76" width="17.7109375" customWidth="1"/>
    <col min="77" max="77" width="5.7109375" customWidth="1"/>
    <col min="78" max="78" width="6.7109375" customWidth="1"/>
    <col min="79" max="79" width="2.7109375" customWidth="1"/>
    <col min="80" max="80" width="6.7109375" customWidth="1"/>
    <col min="81" max="81" width="17.7109375" customWidth="1"/>
    <col min="82" max="82" width="5.7109375" customWidth="1"/>
    <col min="83" max="83" width="6.7109375" customWidth="1"/>
    <col min="84" max="84" width="2.7109375" customWidth="1"/>
    <col min="85" max="85" width="6.7109375" customWidth="1"/>
    <col min="86" max="86" width="4" customWidth="1"/>
    <col min="93" max="93" width="4" customWidth="1"/>
  </cols>
  <sheetData>
    <row r="1" spans="1:93" ht="37.5" customHeight="1" thickBot="1" x14ac:dyDescent="0.45">
      <c r="A1" s="161"/>
      <c r="B1" s="161"/>
      <c r="C1" s="162"/>
      <c r="D1" s="161"/>
      <c r="E1" s="163"/>
      <c r="F1" s="161"/>
      <c r="G1" s="163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</row>
    <row r="2" spans="1:93" ht="85.5" customHeight="1" thickBot="1" x14ac:dyDescent="0.8">
      <c r="A2" s="161"/>
      <c r="B2" s="161"/>
      <c r="C2" s="161"/>
      <c r="D2" s="161"/>
      <c r="E2" s="163"/>
      <c r="F2" s="161"/>
      <c r="G2" s="163"/>
      <c r="H2" s="315" t="s">
        <v>313</v>
      </c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8"/>
      <c r="CL2" s="192"/>
      <c r="CM2" s="192"/>
      <c r="CN2" s="192"/>
      <c r="CO2" s="161"/>
    </row>
    <row r="3" spans="1:93" ht="85.5" customHeight="1" thickBot="1" x14ac:dyDescent="0.25">
      <c r="A3" s="161"/>
      <c r="B3" s="161"/>
      <c r="C3" s="161"/>
      <c r="D3" s="161"/>
      <c r="E3" s="163"/>
      <c r="F3" s="161"/>
      <c r="G3" s="163"/>
      <c r="H3" s="321" t="s">
        <v>359</v>
      </c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194"/>
      <c r="CM3" s="194"/>
      <c r="CN3" s="193" t="s">
        <v>328</v>
      </c>
      <c r="CO3" s="161"/>
    </row>
    <row r="4" spans="1:93" ht="37.5" customHeight="1" thickBot="1" x14ac:dyDescent="0.25">
      <c r="A4" s="161"/>
      <c r="B4" s="161"/>
      <c r="C4" s="161"/>
      <c r="D4" s="161"/>
      <c r="E4" s="163"/>
      <c r="F4" s="161"/>
      <c r="G4" s="163"/>
      <c r="H4" s="319" t="s">
        <v>242</v>
      </c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8"/>
      <c r="CL4" s="161"/>
      <c r="CM4" s="161"/>
      <c r="CN4" s="161"/>
      <c r="CO4" s="161"/>
    </row>
    <row r="5" spans="1:93" x14ac:dyDescent="0.2">
      <c r="A5" s="161"/>
      <c r="B5" s="161"/>
      <c r="C5" s="161"/>
      <c r="D5" s="161"/>
      <c r="E5" s="163"/>
      <c r="F5" s="161"/>
      <c r="G5" s="163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</row>
    <row r="6" spans="1:93" x14ac:dyDescent="0.2">
      <c r="A6" s="161"/>
      <c r="B6" s="161"/>
      <c r="C6" s="161"/>
      <c r="D6" s="161"/>
      <c r="E6" s="163"/>
      <c r="F6" s="161"/>
      <c r="G6" s="163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</row>
    <row r="7" spans="1:93" ht="13.5" thickBot="1" x14ac:dyDescent="0.25">
      <c r="A7" s="161"/>
      <c r="B7" s="161"/>
      <c r="C7" s="161"/>
      <c r="D7" s="161"/>
      <c r="E7" s="163"/>
      <c r="F7" s="161"/>
      <c r="G7" s="163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4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</row>
    <row r="8" spans="1:93" ht="27" thickBot="1" x14ac:dyDescent="0.45">
      <c r="A8" s="161"/>
      <c r="B8" s="161"/>
      <c r="C8" s="162"/>
      <c r="D8" s="161"/>
      <c r="E8" s="163"/>
      <c r="F8" s="161"/>
      <c r="G8" s="163"/>
      <c r="H8" s="162" t="s">
        <v>34</v>
      </c>
      <c r="I8" s="161"/>
      <c r="J8" s="161"/>
      <c r="K8" s="161"/>
      <c r="L8" s="341" t="s">
        <v>33</v>
      </c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4"/>
      <c r="BK8" s="55" t="s">
        <v>342</v>
      </c>
      <c r="BL8" s="282" t="s">
        <v>379</v>
      </c>
      <c r="BM8" s="161"/>
      <c r="BN8" s="161"/>
      <c r="BO8" s="161"/>
      <c r="BP8" s="161"/>
      <c r="BQ8" s="161"/>
      <c r="BR8" s="162"/>
      <c r="BS8" s="161"/>
      <c r="BT8" s="161"/>
      <c r="BU8" s="161"/>
      <c r="BV8" s="161"/>
      <c r="BW8" s="162" t="s">
        <v>35</v>
      </c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</row>
    <row r="9" spans="1:93" ht="28.5" customHeight="1" x14ac:dyDescent="0.2">
      <c r="A9" s="161"/>
      <c r="B9" s="161"/>
      <c r="C9" s="161"/>
      <c r="D9" s="161"/>
      <c r="E9" s="163"/>
      <c r="F9" s="161"/>
      <c r="G9" s="163"/>
      <c r="H9" s="161"/>
      <c r="I9" s="161"/>
      <c r="J9" s="161"/>
      <c r="K9" s="161"/>
      <c r="L9" s="342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4"/>
      <c r="BK9" s="161"/>
      <c r="BL9" s="283" t="s">
        <v>378</v>
      </c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</row>
    <row r="10" spans="1:93" ht="18.75" customHeight="1" x14ac:dyDescent="0.25">
      <c r="A10" s="161"/>
      <c r="B10" s="161"/>
      <c r="C10" s="165" t="s">
        <v>58</v>
      </c>
      <c r="D10" s="161"/>
      <c r="E10" s="163"/>
      <c r="F10" s="161"/>
      <c r="G10" s="163"/>
      <c r="H10" s="161"/>
      <c r="I10" s="161"/>
      <c r="J10" s="161"/>
      <c r="K10" s="161"/>
      <c r="L10" s="342"/>
      <c r="M10" s="161" t="s">
        <v>4</v>
      </c>
      <c r="N10" s="161"/>
      <c r="O10" s="161"/>
      <c r="P10" s="161"/>
      <c r="Q10" s="161" t="s">
        <v>6</v>
      </c>
      <c r="R10" s="161"/>
      <c r="S10" s="161"/>
      <c r="T10" s="161"/>
      <c r="U10" s="161" t="s">
        <v>7</v>
      </c>
      <c r="V10" s="161"/>
      <c r="W10" s="161"/>
      <c r="X10" s="161"/>
      <c r="Y10" s="161"/>
      <c r="Z10" s="161" t="s">
        <v>4</v>
      </c>
      <c r="AA10" s="161" t="s">
        <v>5</v>
      </c>
      <c r="AB10" s="161"/>
      <c r="AC10" s="161"/>
      <c r="AD10" s="166" t="s">
        <v>9</v>
      </c>
      <c r="AE10" s="161"/>
      <c r="AF10" s="161"/>
      <c r="AG10" s="161"/>
      <c r="AH10" s="167" t="s">
        <v>29</v>
      </c>
      <c r="AI10" s="161"/>
      <c r="AJ10" s="161"/>
      <c r="AK10" s="161"/>
      <c r="AL10" s="161"/>
      <c r="AM10" s="161"/>
      <c r="AN10" s="166" t="s">
        <v>32</v>
      </c>
      <c r="AO10" s="161"/>
      <c r="AP10" s="161"/>
      <c r="AQ10" s="161"/>
      <c r="AR10" s="161"/>
      <c r="AS10" s="167" t="s">
        <v>30</v>
      </c>
      <c r="AT10" s="161"/>
      <c r="AU10" s="161"/>
      <c r="AV10" s="161"/>
      <c r="AW10" s="161"/>
      <c r="AX10" s="161"/>
      <c r="AY10" s="161"/>
      <c r="AZ10" s="161"/>
      <c r="BA10" s="161"/>
      <c r="BB10" s="165" t="s">
        <v>332</v>
      </c>
      <c r="BC10" s="189"/>
      <c r="BD10" s="165" t="s">
        <v>4</v>
      </c>
      <c r="BE10" s="189"/>
      <c r="BF10" s="190" t="s">
        <v>5</v>
      </c>
      <c r="BG10" s="189"/>
      <c r="BH10" s="189"/>
      <c r="BI10" s="161"/>
      <c r="BJ10" s="164"/>
      <c r="BK10" s="165"/>
      <c r="BL10" s="161"/>
      <c r="BM10" s="171" t="s">
        <v>108</v>
      </c>
      <c r="BN10" s="161"/>
      <c r="BO10" s="161"/>
      <c r="BP10" s="170" t="s">
        <v>340</v>
      </c>
      <c r="BQ10" s="161"/>
      <c r="BR10" s="165"/>
      <c r="BS10" s="161"/>
      <c r="BT10" s="161"/>
      <c r="BU10" s="161"/>
      <c r="BV10" s="161"/>
      <c r="BW10" s="170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</row>
    <row r="11" spans="1:93" ht="18.75" customHeight="1" thickBot="1" x14ac:dyDescent="0.25">
      <c r="A11" s="161"/>
      <c r="B11" s="161"/>
      <c r="C11" s="161"/>
      <c r="D11" s="161"/>
      <c r="E11" s="163"/>
      <c r="F11" s="161"/>
      <c r="G11" s="163"/>
      <c r="H11" s="161"/>
      <c r="I11" s="161"/>
      <c r="J11" s="161"/>
      <c r="K11" s="161"/>
      <c r="L11" s="342"/>
      <c r="M11" s="161" t="s">
        <v>0</v>
      </c>
      <c r="N11" s="161" t="s">
        <v>1</v>
      </c>
      <c r="O11" s="161" t="s">
        <v>2</v>
      </c>
      <c r="P11" s="161" t="s">
        <v>3</v>
      </c>
      <c r="Q11" s="161" t="s">
        <v>0</v>
      </c>
      <c r="R11" s="161" t="s">
        <v>1</v>
      </c>
      <c r="S11" s="161" t="s">
        <v>2</v>
      </c>
      <c r="T11" s="161" t="s">
        <v>3</v>
      </c>
      <c r="U11" s="161" t="s">
        <v>0</v>
      </c>
      <c r="V11" s="161" t="s">
        <v>1</v>
      </c>
      <c r="W11" s="161" t="s">
        <v>2</v>
      </c>
      <c r="X11" s="161" t="s">
        <v>3</v>
      </c>
      <c r="Y11" s="161"/>
      <c r="Z11" s="161" t="s">
        <v>8</v>
      </c>
      <c r="AA11" s="161"/>
      <c r="AB11" s="161"/>
      <c r="AC11" s="161"/>
      <c r="AD11" s="166"/>
      <c r="AE11" s="161"/>
      <c r="AF11" s="161"/>
      <c r="AG11" s="161"/>
      <c r="AH11" s="167" t="s">
        <v>28</v>
      </c>
      <c r="AI11" s="161"/>
      <c r="AJ11" s="161"/>
      <c r="AK11" s="161"/>
      <c r="AL11" s="161"/>
      <c r="AM11" s="161"/>
      <c r="AN11" s="161" t="str">
        <f>AI12</f>
        <v>Russland</v>
      </c>
      <c r="AO11" s="161" t="str">
        <f>AI13</f>
        <v>Saudi-Arabien</v>
      </c>
      <c r="AP11" s="161" t="str">
        <f>AI14</f>
        <v>Ägypten</v>
      </c>
      <c r="AQ11" s="161" t="str">
        <f>AI15</f>
        <v>Uruguay</v>
      </c>
      <c r="AR11" s="161"/>
      <c r="AS11" s="167" t="s">
        <v>28</v>
      </c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4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</row>
    <row r="12" spans="1:93" ht="18.75" customHeight="1" thickBot="1" x14ac:dyDescent="0.3">
      <c r="A12" s="161"/>
      <c r="B12" s="161"/>
      <c r="C12" s="6" t="s">
        <v>241</v>
      </c>
      <c r="D12" s="15"/>
      <c r="E12" s="55">
        <v>5</v>
      </c>
      <c r="F12" s="190" t="s">
        <v>11</v>
      </c>
      <c r="G12" s="55">
        <v>0</v>
      </c>
      <c r="H12" s="6" t="s">
        <v>253</v>
      </c>
      <c r="I12" s="15"/>
      <c r="J12" s="161"/>
      <c r="K12" s="181" t="s">
        <v>254</v>
      </c>
      <c r="L12" s="166">
        <f t="shared" ref="L12:L17" si="0">IF(E12-G12&gt;0,1,IF(G12=E12,0,-1))</f>
        <v>1</v>
      </c>
      <c r="M12" s="183">
        <f>IF($E12="",0,IF($E12&gt;$G12,3,IF($E12=G12,1,0)))</f>
        <v>3</v>
      </c>
      <c r="N12" s="183">
        <f>IF($G12="",0,IF($E12&gt;$G12,0,IF($E12=G12,1,3)))</f>
        <v>0</v>
      </c>
      <c r="O12" s="184"/>
      <c r="P12" s="184"/>
      <c r="Q12" s="183">
        <f>E12</f>
        <v>5</v>
      </c>
      <c r="R12" s="183">
        <f>G12</f>
        <v>0</v>
      </c>
      <c r="S12" s="183"/>
      <c r="T12" s="183"/>
      <c r="U12" s="183">
        <f>G12</f>
        <v>0</v>
      </c>
      <c r="V12" s="183">
        <f>E12</f>
        <v>5</v>
      </c>
      <c r="W12" s="183"/>
      <c r="X12" s="183"/>
      <c r="Y12" s="161"/>
      <c r="Z12" s="161">
        <f>M18</f>
        <v>6</v>
      </c>
      <c r="AA12" s="161">
        <f>Q18</f>
        <v>8</v>
      </c>
      <c r="AB12" s="161">
        <f>U18</f>
        <v>4</v>
      </c>
      <c r="AC12" s="161">
        <f>AA12-AB12</f>
        <v>4</v>
      </c>
      <c r="AD12" s="166">
        <f>IF(Z12&gt;Z13,-1,0)</f>
        <v>-1</v>
      </c>
      <c r="AE12" s="166">
        <f>IF(Z12&gt;Z14,-1,0)</f>
        <v>-1</v>
      </c>
      <c r="AF12" s="166">
        <f>IF(Z12&gt;Z15,-1,0)</f>
        <v>0</v>
      </c>
      <c r="AG12" s="161">
        <f>10000-(AJ12*1000+AM12*100+AK12*10)</f>
        <v>3520</v>
      </c>
      <c r="AH12" s="169">
        <f>RANK(AG12,AG12:AG15,1)</f>
        <v>2</v>
      </c>
      <c r="AI12" s="161" t="str">
        <f>C12</f>
        <v>Russland</v>
      </c>
      <c r="AJ12" s="161">
        <f t="shared" ref="AJ12:AL15" si="1">Z12</f>
        <v>6</v>
      </c>
      <c r="AK12" s="161">
        <f t="shared" si="1"/>
        <v>8</v>
      </c>
      <c r="AL12" s="161">
        <f t="shared" si="1"/>
        <v>4</v>
      </c>
      <c r="AM12" s="161">
        <f>AK12-AL12</f>
        <v>4</v>
      </c>
      <c r="AN12" s="185"/>
      <c r="AO12" s="185">
        <f>IF(AG13=AG12,IF(G12&gt;E12,AG13-0.1,AG13),AG13)</f>
        <v>7480</v>
      </c>
      <c r="AP12" s="185">
        <f>IF(AG14=AG12,IF(G14&gt;E14,AG14-0.1,AG14),AG14)</f>
        <v>10380</v>
      </c>
      <c r="AQ12" s="185">
        <f>IF(AG15=AG12,IF(G16&gt;E16,AG15-0.1,AG15),AG15)</f>
        <v>450</v>
      </c>
      <c r="AR12" s="84">
        <f>AN16</f>
        <v>10560</v>
      </c>
      <c r="AS12" s="169">
        <f>RANK(AR12,AR12:AR15,1)</f>
        <v>2</v>
      </c>
      <c r="AT12" s="161" t="str">
        <f t="shared" ref="AT12:AW15" si="2">AI12</f>
        <v>Russland</v>
      </c>
      <c r="AU12" s="161">
        <f t="shared" si="2"/>
        <v>6</v>
      </c>
      <c r="AV12" s="161">
        <f t="shared" si="2"/>
        <v>8</v>
      </c>
      <c r="AW12" s="161">
        <f t="shared" si="2"/>
        <v>4</v>
      </c>
      <c r="AX12" s="186"/>
      <c r="AY12" s="186"/>
      <c r="AZ12" s="161"/>
      <c r="BA12" s="3">
        <v>1</v>
      </c>
      <c r="BB12" s="6" t="str">
        <f>VLOOKUP(1,AS12:AT15,2,FALSE)</f>
        <v>Uruguay</v>
      </c>
      <c r="BC12" s="2"/>
      <c r="BD12" s="5">
        <f>VLOOKUP(1,AS12:AW15,3,FALSE)</f>
        <v>9</v>
      </c>
      <c r="BE12" s="4">
        <f>VLOOKUP(1,AS12:AW15,4,FALSE)</f>
        <v>5</v>
      </c>
      <c r="BF12" s="175" t="s">
        <v>11</v>
      </c>
      <c r="BG12" s="4">
        <f>VLOOKUP(1,AS12:AW15,5,FALSE)</f>
        <v>0</v>
      </c>
      <c r="BH12" s="7" t="s">
        <v>16</v>
      </c>
      <c r="BI12" s="161"/>
      <c r="BJ12" s="164"/>
      <c r="BK12" s="7" t="s">
        <v>16</v>
      </c>
      <c r="BL12" s="159" t="str">
        <f>BB12</f>
        <v>Uruguay</v>
      </c>
      <c r="BM12" s="160"/>
      <c r="BN12" s="55">
        <v>2</v>
      </c>
      <c r="BO12" s="175"/>
      <c r="BP12" s="191"/>
      <c r="BQ12" s="161"/>
      <c r="BR12" s="165"/>
      <c r="BS12" s="161"/>
      <c r="BT12" s="171" t="s">
        <v>24</v>
      </c>
      <c r="BU12" s="161"/>
      <c r="BV12" s="161"/>
      <c r="BW12" s="170" t="s">
        <v>340</v>
      </c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</row>
    <row r="13" spans="1:93" ht="18.75" customHeight="1" thickBot="1" x14ac:dyDescent="0.3">
      <c r="A13" s="161"/>
      <c r="B13" s="161"/>
      <c r="C13" s="204" t="s">
        <v>262</v>
      </c>
      <c r="D13" s="205"/>
      <c r="E13" s="55">
        <v>0</v>
      </c>
      <c r="F13" s="190" t="s">
        <v>11</v>
      </c>
      <c r="G13" s="55">
        <v>1</v>
      </c>
      <c r="H13" s="204" t="s">
        <v>52</v>
      </c>
      <c r="I13" s="205"/>
      <c r="J13" s="161"/>
      <c r="K13" s="181" t="s">
        <v>255</v>
      </c>
      <c r="L13" s="166">
        <f t="shared" si="0"/>
        <v>-1</v>
      </c>
      <c r="M13" s="183"/>
      <c r="N13" s="183"/>
      <c r="O13" s="183">
        <f>IF($E13="",0,IF($E13&gt;$G13,3,IF($E13=$G13,1,0)))</f>
        <v>0</v>
      </c>
      <c r="P13" s="183">
        <f>IF($G13="",0,IF($E13&gt;$G13,0,IF($E13=$G13,1,3)))</f>
        <v>3</v>
      </c>
      <c r="Q13" s="183"/>
      <c r="R13" s="183"/>
      <c r="S13" s="183">
        <f>E13</f>
        <v>0</v>
      </c>
      <c r="T13" s="183">
        <f>G13</f>
        <v>1</v>
      </c>
      <c r="U13" s="183"/>
      <c r="V13" s="183"/>
      <c r="W13" s="183">
        <f>G13</f>
        <v>1</v>
      </c>
      <c r="X13" s="183">
        <f>E13</f>
        <v>0</v>
      </c>
      <c r="Y13" s="161"/>
      <c r="Z13" s="161">
        <f>N18</f>
        <v>3</v>
      </c>
      <c r="AA13" s="161">
        <f>R18</f>
        <v>2</v>
      </c>
      <c r="AB13" s="161">
        <f>V18</f>
        <v>7</v>
      </c>
      <c r="AC13" s="161">
        <f>AA13-AB13</f>
        <v>-5</v>
      </c>
      <c r="AD13" s="166">
        <f>IF(Z13&gt;Z12,-1,0)</f>
        <v>0</v>
      </c>
      <c r="AE13" s="166">
        <f>IF(Z13&gt;Z14,-1,0)</f>
        <v>-1</v>
      </c>
      <c r="AF13" s="166">
        <f>IF(Z13&gt;Z15,-1,0)</f>
        <v>0</v>
      </c>
      <c r="AG13" s="161">
        <f>10000-(AJ13*1000+AM13*100+AK13*10)</f>
        <v>7480</v>
      </c>
      <c r="AH13" s="169">
        <f>RANK(AG13,AG12:AG15,1)</f>
        <v>3</v>
      </c>
      <c r="AI13" s="161" t="str">
        <f>H12</f>
        <v>Saudi-Arabien</v>
      </c>
      <c r="AJ13" s="161">
        <f t="shared" si="1"/>
        <v>3</v>
      </c>
      <c r="AK13" s="161">
        <f t="shared" si="1"/>
        <v>2</v>
      </c>
      <c r="AL13" s="161">
        <f t="shared" si="1"/>
        <v>7</v>
      </c>
      <c r="AM13" s="161">
        <f>AK13-AL13</f>
        <v>-5</v>
      </c>
      <c r="AN13" s="185">
        <f>IF(AG12=AG13,IF(E12&gt;G12,AG12-0.1,AG12),AG12)</f>
        <v>3520</v>
      </c>
      <c r="AO13" s="185"/>
      <c r="AP13" s="185">
        <f>IF(AG14=AG13,IF(G17&gt;E17,AG14-0.1,AG14),AG14)</f>
        <v>10380</v>
      </c>
      <c r="AQ13" s="185">
        <f>IF(AG15=AG13,IF(G15&gt;E15,AG15-0.1,AG15),AG15)</f>
        <v>450</v>
      </c>
      <c r="AR13" s="85">
        <f>AO16</f>
        <v>22440</v>
      </c>
      <c r="AS13" s="169">
        <f>RANK(AR13,AR12:AR15,1)</f>
        <v>3</v>
      </c>
      <c r="AT13" s="161" t="str">
        <f t="shared" si="2"/>
        <v>Saudi-Arabien</v>
      </c>
      <c r="AU13" s="161">
        <f t="shared" si="2"/>
        <v>3</v>
      </c>
      <c r="AV13" s="161">
        <f t="shared" si="2"/>
        <v>2</v>
      </c>
      <c r="AW13" s="161">
        <f t="shared" si="2"/>
        <v>7</v>
      </c>
      <c r="AX13" s="161"/>
      <c r="AY13" s="161"/>
      <c r="AZ13" s="161"/>
      <c r="BA13" s="206">
        <v>2</v>
      </c>
      <c r="BB13" s="204" t="str">
        <f>VLOOKUP(2,AS12:AT15,2,FALSE)</f>
        <v>Russland</v>
      </c>
      <c r="BC13" s="207"/>
      <c r="BD13" s="208">
        <f>VLOOKUP(2,AS12:AW15,3,FALSE)</f>
        <v>6</v>
      </c>
      <c r="BE13" s="209">
        <f>VLOOKUP(2,AS12:AW15,4,FALSE)</f>
        <v>8</v>
      </c>
      <c r="BF13" s="230" t="s">
        <v>11</v>
      </c>
      <c r="BG13" s="209">
        <f>VLOOKUP(2,AS12:AW15,5,FALSE)</f>
        <v>4</v>
      </c>
      <c r="BH13" s="210" t="s">
        <v>17</v>
      </c>
      <c r="BI13" s="161"/>
      <c r="BJ13" s="164"/>
      <c r="BK13" s="40" t="s">
        <v>19</v>
      </c>
      <c r="BL13" s="159" t="str">
        <f>BB24</f>
        <v>Portugal</v>
      </c>
      <c r="BM13" s="160"/>
      <c r="BN13" s="55">
        <v>1</v>
      </c>
      <c r="BO13" s="161"/>
      <c r="BP13" s="19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</row>
    <row r="14" spans="1:93" ht="18.75" customHeight="1" thickBot="1" x14ac:dyDescent="0.3">
      <c r="A14" s="161"/>
      <c r="B14" s="161"/>
      <c r="C14" s="6" t="str">
        <f>C12</f>
        <v>Russland</v>
      </c>
      <c r="D14" s="15"/>
      <c r="E14" s="55">
        <v>3</v>
      </c>
      <c r="F14" s="190" t="s">
        <v>11</v>
      </c>
      <c r="G14" s="55">
        <v>1</v>
      </c>
      <c r="H14" s="6" t="str">
        <f>C13</f>
        <v>Ägypten</v>
      </c>
      <c r="I14" s="15"/>
      <c r="J14" s="161"/>
      <c r="K14" s="181" t="s">
        <v>256</v>
      </c>
      <c r="L14" s="166">
        <f t="shared" si="0"/>
        <v>1</v>
      </c>
      <c r="M14" s="183">
        <f>IF($E14="",0,IF($E14&gt;$G14,3,IF($E14=G14,1,0)))</f>
        <v>3</v>
      </c>
      <c r="N14" s="183"/>
      <c r="O14" s="183">
        <f>IF($G14="",0,IF($E14&gt;$G14,0,IF($E14=$G14,1,3)))</f>
        <v>0</v>
      </c>
      <c r="P14" s="183"/>
      <c r="Q14" s="183">
        <f>E14</f>
        <v>3</v>
      </c>
      <c r="R14" s="183"/>
      <c r="S14" s="183">
        <f>G14</f>
        <v>1</v>
      </c>
      <c r="T14" s="183"/>
      <c r="U14" s="183">
        <f>G14</f>
        <v>1</v>
      </c>
      <c r="V14" s="183"/>
      <c r="W14" s="183">
        <f>E14</f>
        <v>3</v>
      </c>
      <c r="X14" s="183"/>
      <c r="Y14" s="161"/>
      <c r="Z14" s="161">
        <f>O18</f>
        <v>0</v>
      </c>
      <c r="AA14" s="161">
        <f>S18</f>
        <v>2</v>
      </c>
      <c r="AB14" s="161">
        <f>W18</f>
        <v>6</v>
      </c>
      <c r="AC14" s="161">
        <f>AA14-AB14</f>
        <v>-4</v>
      </c>
      <c r="AD14" s="166">
        <f>IF(Z14&gt;Z12,-1,0)</f>
        <v>0</v>
      </c>
      <c r="AE14" s="166">
        <f>IF(Z14&gt;Z13,-1,0)</f>
        <v>0</v>
      </c>
      <c r="AF14" s="166">
        <f>IF(Z14&gt;Z15,-1,0)</f>
        <v>0</v>
      </c>
      <c r="AG14" s="161">
        <f>10000-(AJ14*1000+AM14*100+AK14*10)</f>
        <v>10380</v>
      </c>
      <c r="AH14" s="169">
        <f>RANK(AG14,AG12:AG15,1)</f>
        <v>4</v>
      </c>
      <c r="AI14" s="161" t="str">
        <f>C13</f>
        <v>Ägypten</v>
      </c>
      <c r="AJ14" s="161">
        <f t="shared" si="1"/>
        <v>0</v>
      </c>
      <c r="AK14" s="161">
        <f t="shared" si="1"/>
        <v>2</v>
      </c>
      <c r="AL14" s="161">
        <f t="shared" si="1"/>
        <v>6</v>
      </c>
      <c r="AM14" s="161">
        <f>AK14-AL14</f>
        <v>-4</v>
      </c>
      <c r="AN14" s="185">
        <f>IF(AG12=AG14,IF(E14&gt;G14,AG12-0.1,AG12),AG12)</f>
        <v>3520</v>
      </c>
      <c r="AO14" s="185">
        <f>IF(AG13=AG14,IF(E17&gt;G17,AG13-0.1,AG13),AG13)</f>
        <v>7480</v>
      </c>
      <c r="AP14" s="185"/>
      <c r="AQ14" s="185">
        <f>IF(AG15=AG14,IF(G13&gt;E13,AG15-0.1,AG15),AG15)</f>
        <v>450</v>
      </c>
      <c r="AR14" s="85">
        <f>AP16</f>
        <v>31140</v>
      </c>
      <c r="AS14" s="169">
        <f>RANK(AR14,AR12:AR15,1)</f>
        <v>4</v>
      </c>
      <c r="AT14" s="161" t="str">
        <f t="shared" si="2"/>
        <v>Ägypten</v>
      </c>
      <c r="AU14" s="161">
        <f t="shared" si="2"/>
        <v>0</v>
      </c>
      <c r="AV14" s="161">
        <f t="shared" si="2"/>
        <v>2</v>
      </c>
      <c r="AW14" s="161">
        <f t="shared" si="2"/>
        <v>6</v>
      </c>
      <c r="AX14" s="161"/>
      <c r="AY14" s="161"/>
      <c r="AZ14" s="161"/>
      <c r="BA14" s="270">
        <v>3</v>
      </c>
      <c r="BB14" s="271" t="str">
        <f>VLOOKUP(3,AS12:AT15,2,FALSE)</f>
        <v>Saudi-Arabien</v>
      </c>
      <c r="BC14" s="272"/>
      <c r="BD14" s="273">
        <f>VLOOKUP(3,AS12:AW15,3,FALSE)</f>
        <v>3</v>
      </c>
      <c r="BE14" s="273">
        <f>VLOOKUP(3,AS12:AW15,4,FALSE)</f>
        <v>2</v>
      </c>
      <c r="BF14" s="175" t="s">
        <v>11</v>
      </c>
      <c r="BG14" s="273">
        <f>VLOOKUP(3,AS12:AW15,5,FALSE)</f>
        <v>7</v>
      </c>
      <c r="BH14" s="161"/>
      <c r="BI14" s="161"/>
      <c r="BJ14" s="164"/>
      <c r="BK14" s="177" t="s">
        <v>315</v>
      </c>
      <c r="BL14" s="161"/>
      <c r="BM14" s="161"/>
      <c r="BN14" s="169"/>
      <c r="BO14" s="175"/>
      <c r="BP14" s="161"/>
      <c r="BQ14" s="161"/>
      <c r="BR14" s="274" t="s">
        <v>272</v>
      </c>
      <c r="BS14" s="159" t="str">
        <f>IF(BN12="","",IF(BP12="",IF(BN12&gt;BN13,BL12,BL13),IF(BP12&gt;BP13,BL12,BL13)))</f>
        <v>Uruguay</v>
      </c>
      <c r="BT14" s="160"/>
      <c r="BU14" s="55">
        <v>0</v>
      </c>
      <c r="BV14" s="175"/>
      <c r="BW14" s="19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</row>
    <row r="15" spans="1:93" ht="18.75" customHeight="1" thickBot="1" x14ac:dyDescent="0.3">
      <c r="A15" s="161"/>
      <c r="B15" s="161"/>
      <c r="C15" s="204" t="str">
        <f>H12</f>
        <v>Saudi-Arabien</v>
      </c>
      <c r="D15" s="205"/>
      <c r="E15" s="55">
        <v>0</v>
      </c>
      <c r="F15" s="190" t="s">
        <v>11</v>
      </c>
      <c r="G15" s="55">
        <v>1</v>
      </c>
      <c r="H15" s="204" t="str">
        <f>H13</f>
        <v>Uruguay</v>
      </c>
      <c r="I15" s="205"/>
      <c r="J15" s="161"/>
      <c r="K15" s="181" t="s">
        <v>257</v>
      </c>
      <c r="L15" s="166">
        <f t="shared" si="0"/>
        <v>-1</v>
      </c>
      <c r="M15" s="183"/>
      <c r="N15" s="183">
        <f>IF($E15="",0,IF($E15&gt;$G15,3,IF($E15=$G15,1,0)))</f>
        <v>0</v>
      </c>
      <c r="O15" s="183"/>
      <c r="P15" s="183">
        <f>IF($G15="",0,IF($E15&gt;$G15,0,IF($E15=$G15,1,3)))</f>
        <v>3</v>
      </c>
      <c r="Q15" s="183"/>
      <c r="R15" s="183">
        <f>E15</f>
        <v>0</v>
      </c>
      <c r="S15" s="183"/>
      <c r="T15" s="183">
        <f>G15</f>
        <v>1</v>
      </c>
      <c r="U15" s="183"/>
      <c r="V15" s="183">
        <f>G15</f>
        <v>1</v>
      </c>
      <c r="W15" s="183"/>
      <c r="X15" s="183">
        <f>E15</f>
        <v>0</v>
      </c>
      <c r="Y15" s="161"/>
      <c r="Z15" s="161">
        <f>P18</f>
        <v>9</v>
      </c>
      <c r="AA15" s="161">
        <f>T18</f>
        <v>5</v>
      </c>
      <c r="AB15" s="161">
        <f>X18</f>
        <v>0</v>
      </c>
      <c r="AC15" s="161">
        <f>AA15-AB15</f>
        <v>5</v>
      </c>
      <c r="AD15" s="166">
        <f>IF(Z15&gt;Z12,-1,0)</f>
        <v>-1</v>
      </c>
      <c r="AE15" s="166">
        <f>IF(Z15&gt;Z13,-1,0)</f>
        <v>-1</v>
      </c>
      <c r="AF15" s="166">
        <f>IF(Z15&gt;Z14,-1,0)</f>
        <v>-1</v>
      </c>
      <c r="AG15" s="161">
        <f>10000-(AJ15*1000+AM15*100+AK15*10)</f>
        <v>450</v>
      </c>
      <c r="AH15" s="169">
        <f>RANK(AG15,AG12:AG15,1)</f>
        <v>1</v>
      </c>
      <c r="AI15" s="161" t="str">
        <f>H13</f>
        <v>Uruguay</v>
      </c>
      <c r="AJ15" s="161">
        <f t="shared" si="1"/>
        <v>9</v>
      </c>
      <c r="AK15" s="161">
        <f t="shared" si="1"/>
        <v>5</v>
      </c>
      <c r="AL15" s="161">
        <f t="shared" si="1"/>
        <v>0</v>
      </c>
      <c r="AM15" s="161">
        <f>AK15-AL15</f>
        <v>5</v>
      </c>
      <c r="AN15" s="185">
        <f>IF(AG12=AG15,IF(E16&gt;G16,AG12-0.1,AG12),AG12)</f>
        <v>3520</v>
      </c>
      <c r="AO15" s="185">
        <f>IF(AG13=AG15,IF(E15&gt;G15,AG13-0.1,AG13),AG13)</f>
        <v>7480</v>
      </c>
      <c r="AP15" s="185">
        <f>IF(AG14=AG15,IF(E13&gt;G13,AG14-0.1,AG14),AG14)</f>
        <v>10380</v>
      </c>
      <c r="AQ15" s="185"/>
      <c r="AR15" s="85">
        <f>AQ16</f>
        <v>1350</v>
      </c>
      <c r="AS15" s="169">
        <f>RANK(AR15,AR12:AR15,1)</f>
        <v>1</v>
      </c>
      <c r="AT15" s="161" t="str">
        <f t="shared" si="2"/>
        <v>Uruguay</v>
      </c>
      <c r="AU15" s="161">
        <f t="shared" si="2"/>
        <v>9</v>
      </c>
      <c r="AV15" s="161">
        <f t="shared" si="2"/>
        <v>5</v>
      </c>
      <c r="AW15" s="161">
        <f t="shared" si="2"/>
        <v>0</v>
      </c>
      <c r="AX15" s="161"/>
      <c r="AY15" s="161"/>
      <c r="AZ15" s="161"/>
      <c r="BA15" s="270">
        <v>4</v>
      </c>
      <c r="BB15" s="271" t="str">
        <f>VLOOKUP(4,AS12:AT15,2,FALSE)</f>
        <v>Ägypten</v>
      </c>
      <c r="BC15" s="272"/>
      <c r="BD15" s="273">
        <f>VLOOKUP(4,AS12:AW15,3,FALSE)</f>
        <v>0</v>
      </c>
      <c r="BE15" s="273">
        <f>VLOOKUP(4,AS12:AW15,4,FALSE)</f>
        <v>2</v>
      </c>
      <c r="BF15" s="175" t="s">
        <v>11</v>
      </c>
      <c r="BG15" s="273">
        <f>VLOOKUP(4,AS12:AW15,5,FALSE)</f>
        <v>6</v>
      </c>
      <c r="BH15" s="161"/>
      <c r="BI15" s="161"/>
      <c r="BJ15" s="164"/>
      <c r="BK15" s="178"/>
      <c r="BL15" s="161"/>
      <c r="BM15" s="161"/>
      <c r="BN15" s="169"/>
      <c r="BO15" s="175"/>
      <c r="BP15" s="161"/>
      <c r="BQ15" s="161"/>
      <c r="BR15" s="274" t="s">
        <v>272</v>
      </c>
      <c r="BS15" s="159" t="str">
        <f>IF(BN17="","",IF(BP16="",IF(BN16&gt;BN17,BL16,BL17),IF(BP16&gt;BP17,BL16,BL17)))</f>
        <v>Frankreich</v>
      </c>
      <c r="BT15" s="160"/>
      <c r="BU15" s="55">
        <v>2</v>
      </c>
      <c r="BV15" s="161"/>
      <c r="BW15" s="19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</row>
    <row r="16" spans="1:93" ht="18.75" customHeight="1" thickBot="1" x14ac:dyDescent="0.3">
      <c r="A16" s="161"/>
      <c r="B16" s="161"/>
      <c r="C16" s="6" t="str">
        <f>C12</f>
        <v>Russland</v>
      </c>
      <c r="D16" s="15"/>
      <c r="E16" s="55">
        <v>0</v>
      </c>
      <c r="F16" s="190" t="s">
        <v>11</v>
      </c>
      <c r="G16" s="55">
        <v>3</v>
      </c>
      <c r="H16" s="6" t="str">
        <f>H13</f>
        <v>Uruguay</v>
      </c>
      <c r="I16" s="15"/>
      <c r="J16" s="161"/>
      <c r="K16" s="181" t="s">
        <v>258</v>
      </c>
      <c r="L16" s="166">
        <f t="shared" si="0"/>
        <v>-1</v>
      </c>
      <c r="M16" s="183">
        <f>IF($E16="",0,IF($E16&gt;$G16,3,IF($E16=G16,1,0)))</f>
        <v>0</v>
      </c>
      <c r="N16" s="183"/>
      <c r="O16" s="183"/>
      <c r="P16" s="183">
        <f>IF($G16="",0,IF($E16&gt;$G16,0,IF($E16=$G16,1,3)))</f>
        <v>3</v>
      </c>
      <c r="Q16" s="183">
        <f>E16</f>
        <v>0</v>
      </c>
      <c r="R16" s="183"/>
      <c r="S16" s="183"/>
      <c r="T16" s="183">
        <f>G16</f>
        <v>3</v>
      </c>
      <c r="U16" s="183">
        <f>G16</f>
        <v>3</v>
      </c>
      <c r="V16" s="183"/>
      <c r="W16" s="183"/>
      <c r="X16" s="183">
        <f>E16</f>
        <v>0</v>
      </c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87">
        <f>SUM(AN12:AN15)</f>
        <v>10560</v>
      </c>
      <c r="AO16" s="88">
        <f>SUM(AO12:AO15)</f>
        <v>22440</v>
      </c>
      <c r="AP16" s="88">
        <f>SUM(AP12:AP15)</f>
        <v>31140</v>
      </c>
      <c r="AQ16" s="88">
        <f>SUM(AQ12:AQ15)</f>
        <v>1350</v>
      </c>
      <c r="AR16" s="86"/>
      <c r="AS16" s="187"/>
      <c r="AT16" s="187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4"/>
      <c r="BK16" s="30" t="s">
        <v>20</v>
      </c>
      <c r="BL16" s="159" t="str">
        <f>BB34</f>
        <v>Frankreich</v>
      </c>
      <c r="BM16" s="160"/>
      <c r="BN16" s="55">
        <v>4</v>
      </c>
      <c r="BO16" s="161"/>
      <c r="BP16" s="191"/>
      <c r="BQ16" s="161"/>
      <c r="BR16" s="176" t="s">
        <v>320</v>
      </c>
      <c r="BS16" s="161"/>
      <c r="BT16" s="161"/>
      <c r="BU16" s="161"/>
      <c r="BV16" s="161"/>
      <c r="BW16" s="161"/>
      <c r="BX16" s="171"/>
      <c r="BY16" s="171" t="s">
        <v>25</v>
      </c>
      <c r="BZ16" s="161"/>
      <c r="CA16" s="161"/>
      <c r="CB16" s="170" t="s">
        <v>340</v>
      </c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</row>
    <row r="17" spans="1:93" ht="18.75" customHeight="1" thickBot="1" x14ac:dyDescent="0.3">
      <c r="A17" s="161"/>
      <c r="B17" s="161"/>
      <c r="C17" s="204" t="str">
        <f>H12</f>
        <v>Saudi-Arabien</v>
      </c>
      <c r="D17" s="205"/>
      <c r="E17" s="55">
        <v>2</v>
      </c>
      <c r="F17" s="190" t="s">
        <v>11</v>
      </c>
      <c r="G17" s="55">
        <v>1</v>
      </c>
      <c r="H17" s="204" t="str">
        <f>C13</f>
        <v>Ägypten</v>
      </c>
      <c r="I17" s="205"/>
      <c r="J17" s="161"/>
      <c r="K17" s="181" t="str">
        <f>K16</f>
        <v>MO 25. Juni 16:00</v>
      </c>
      <c r="L17" s="166">
        <f t="shared" si="0"/>
        <v>1</v>
      </c>
      <c r="M17" s="183"/>
      <c r="N17" s="183">
        <f>IF($E17="",0,IF($E17&gt;$G17,3,IF($E17=$G17,1,0)))</f>
        <v>3</v>
      </c>
      <c r="O17" s="183">
        <f>IF($G17="",0,IF($E17&gt;$G17,0,IF($E17=$G17,1,3)))</f>
        <v>0</v>
      </c>
      <c r="P17" s="183"/>
      <c r="Q17" s="183"/>
      <c r="R17" s="183">
        <f>E17</f>
        <v>2</v>
      </c>
      <c r="S17" s="183">
        <f>G17</f>
        <v>1</v>
      </c>
      <c r="T17" s="183"/>
      <c r="U17" s="183"/>
      <c r="V17" s="183">
        <f>G17</f>
        <v>1</v>
      </c>
      <c r="W17" s="183">
        <f>E17</f>
        <v>2</v>
      </c>
      <c r="X17" s="183"/>
      <c r="Y17" s="161"/>
      <c r="Z17" s="161" t="s">
        <v>27</v>
      </c>
      <c r="AA17" s="161"/>
      <c r="AB17" s="161"/>
      <c r="AC17" s="161"/>
      <c r="AD17" s="161"/>
      <c r="AE17" s="161"/>
      <c r="AF17" s="161"/>
      <c r="AG17" s="161" t="b">
        <f>OR(AG12=AG13,AG12=AG14,AG12=AG15,AG13=AG14,AG13=AG15,AG14=AG15)</f>
        <v>0</v>
      </c>
      <c r="AH17" s="161"/>
      <c r="AI17" s="161"/>
      <c r="AJ17" s="161"/>
      <c r="AK17" s="161"/>
      <c r="AL17" s="161"/>
      <c r="AM17" s="161"/>
      <c r="AN17" s="161"/>
      <c r="AO17" s="161" t="s">
        <v>31</v>
      </c>
      <c r="AP17" s="161"/>
      <c r="AQ17" s="161"/>
      <c r="AR17" s="161" t="b">
        <f>OR(AR12=AR13,AR12=AR14,AR12=AR15,AR13=AR14,AR13=AR15,AR14=AR15)</f>
        <v>0</v>
      </c>
      <c r="AS17" s="161"/>
      <c r="AT17" s="161"/>
      <c r="AU17" s="161"/>
      <c r="AV17" s="161"/>
      <c r="AW17" s="161"/>
      <c r="AX17" s="161"/>
      <c r="AY17" s="161"/>
      <c r="AZ17" s="161"/>
      <c r="BA17" s="324" t="s">
        <v>377</v>
      </c>
      <c r="BB17" s="325"/>
      <c r="BC17" s="325"/>
      <c r="BD17" s="325"/>
      <c r="BE17" s="325"/>
      <c r="BF17" s="325"/>
      <c r="BG17" s="325"/>
      <c r="BH17" s="326"/>
      <c r="BI17" s="161"/>
      <c r="BJ17" s="164"/>
      <c r="BK17" s="25" t="s">
        <v>23</v>
      </c>
      <c r="BL17" s="159" t="str">
        <f>BB46</f>
        <v>Argentinien</v>
      </c>
      <c r="BM17" s="160"/>
      <c r="BN17" s="55">
        <v>3</v>
      </c>
      <c r="BO17" s="161"/>
      <c r="BP17" s="19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</row>
    <row r="18" spans="1:93" ht="18.75" customHeight="1" thickBot="1" x14ac:dyDescent="0.25">
      <c r="A18" s="161"/>
      <c r="B18" s="161"/>
      <c r="C18" s="179" t="str">
        <f>IF(G17="","",IF(AR17=TRUE,"Achtung: Fehler in Tabelle!",""))</f>
        <v/>
      </c>
      <c r="D18" s="161"/>
      <c r="E18" s="163"/>
      <c r="F18" s="161"/>
      <c r="G18" s="163"/>
      <c r="H18" s="161"/>
      <c r="I18" s="161"/>
      <c r="J18" s="161"/>
      <c r="K18" s="182"/>
      <c r="L18" s="161"/>
      <c r="M18" s="169">
        <f t="shared" ref="M18:X18" si="3">SUM(M12:M17)</f>
        <v>6</v>
      </c>
      <c r="N18" s="169">
        <f t="shared" si="3"/>
        <v>3</v>
      </c>
      <c r="O18" s="169">
        <f t="shared" si="3"/>
        <v>0</v>
      </c>
      <c r="P18" s="169">
        <f t="shared" si="3"/>
        <v>9</v>
      </c>
      <c r="Q18" s="169">
        <f t="shared" si="3"/>
        <v>8</v>
      </c>
      <c r="R18" s="169">
        <f t="shared" si="3"/>
        <v>2</v>
      </c>
      <c r="S18" s="169">
        <f t="shared" si="3"/>
        <v>2</v>
      </c>
      <c r="T18" s="169">
        <f t="shared" si="3"/>
        <v>5</v>
      </c>
      <c r="U18" s="169">
        <f t="shared" si="3"/>
        <v>4</v>
      </c>
      <c r="V18" s="169">
        <f t="shared" si="3"/>
        <v>7</v>
      </c>
      <c r="W18" s="169">
        <f t="shared" si="3"/>
        <v>6</v>
      </c>
      <c r="X18" s="169">
        <f t="shared" si="3"/>
        <v>0</v>
      </c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327"/>
      <c r="BB18" s="328"/>
      <c r="BC18" s="328"/>
      <c r="BD18" s="328"/>
      <c r="BE18" s="328"/>
      <c r="BF18" s="328"/>
      <c r="BG18" s="328"/>
      <c r="BH18" s="329"/>
      <c r="BI18" s="161"/>
      <c r="BJ18" s="164"/>
      <c r="BK18" s="177" t="s">
        <v>314</v>
      </c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275" t="s">
        <v>276</v>
      </c>
      <c r="BX18" s="159" t="str">
        <f>IF(BU15="","",IF(BW14="",IF(BU14&gt;BU15,BS14,BS15),IF(BW14&gt;BW15,BS14,BS15)))</f>
        <v>Frankreich</v>
      </c>
      <c r="BY18" s="160"/>
      <c r="BZ18" s="55">
        <v>1</v>
      </c>
      <c r="CA18" s="161"/>
      <c r="CB18" s="19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</row>
    <row r="19" spans="1:93" ht="18.75" customHeight="1" thickBot="1" x14ac:dyDescent="0.25">
      <c r="A19" s="161"/>
      <c r="B19" s="161"/>
      <c r="C19" s="161"/>
      <c r="D19" s="161"/>
      <c r="E19" s="163"/>
      <c r="F19" s="161"/>
      <c r="G19" s="163"/>
      <c r="H19" s="161"/>
      <c r="I19" s="161"/>
      <c r="J19" s="161"/>
      <c r="K19" s="182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330"/>
      <c r="BB19" s="331"/>
      <c r="BC19" s="331"/>
      <c r="BD19" s="331"/>
      <c r="BE19" s="331"/>
      <c r="BF19" s="331"/>
      <c r="BG19" s="331"/>
      <c r="BH19" s="332"/>
      <c r="BI19" s="161"/>
      <c r="BJ19" s="164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275" t="s">
        <v>276</v>
      </c>
      <c r="BX19" s="159" t="str">
        <f>IF(BU23="","",IF(BW22="",IF(BU22&gt;BU23,BS22,BS23),IF(BW22&gt;BW23,BS22,BS23)))</f>
        <v>Belgien</v>
      </c>
      <c r="BY19" s="160"/>
      <c r="BZ19" s="55">
        <v>0</v>
      </c>
      <c r="CA19" s="161"/>
      <c r="CB19" s="19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</row>
    <row r="20" spans="1:93" ht="18.75" customHeight="1" thickBot="1" x14ac:dyDescent="0.3">
      <c r="A20" s="161"/>
      <c r="B20" s="161"/>
      <c r="C20" s="161"/>
      <c r="D20" s="161"/>
      <c r="E20" s="163"/>
      <c r="F20" s="161"/>
      <c r="G20" s="163"/>
      <c r="H20" s="161"/>
      <c r="I20" s="161"/>
      <c r="J20" s="161"/>
      <c r="K20" s="182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4"/>
      <c r="BK20" s="98" t="s">
        <v>109</v>
      </c>
      <c r="BL20" s="159" t="str">
        <f>BB56</f>
        <v>Brasilien</v>
      </c>
      <c r="BM20" s="160"/>
      <c r="BN20" s="55">
        <v>2</v>
      </c>
      <c r="BO20" s="175"/>
      <c r="BP20" s="191"/>
      <c r="BQ20" s="161"/>
      <c r="BR20" s="161"/>
      <c r="BS20" s="161"/>
      <c r="BT20" s="161"/>
      <c r="BU20" s="161"/>
      <c r="BV20" s="161"/>
      <c r="BW20" s="176" t="s">
        <v>324</v>
      </c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</row>
    <row r="21" spans="1:93" ht="18.75" customHeight="1" thickBot="1" x14ac:dyDescent="0.3">
      <c r="A21" s="161"/>
      <c r="B21" s="161"/>
      <c r="C21" s="165" t="s">
        <v>59</v>
      </c>
      <c r="D21" s="161"/>
      <c r="E21" s="163"/>
      <c r="F21" s="161"/>
      <c r="G21" s="163"/>
      <c r="H21" s="161"/>
      <c r="I21" s="161"/>
      <c r="J21" s="161"/>
      <c r="K21" s="182"/>
      <c r="L21" s="161"/>
      <c r="M21" s="161" t="s">
        <v>4</v>
      </c>
      <c r="N21" s="161"/>
      <c r="O21" s="161"/>
      <c r="P21" s="161"/>
      <c r="Q21" s="161" t="s">
        <v>6</v>
      </c>
      <c r="R21" s="161"/>
      <c r="S21" s="161"/>
      <c r="T21" s="161"/>
      <c r="U21" s="161" t="s">
        <v>7</v>
      </c>
      <c r="V21" s="161"/>
      <c r="W21" s="161"/>
      <c r="X21" s="161"/>
      <c r="Y21" s="161"/>
      <c r="Z21" s="161" t="s">
        <v>4</v>
      </c>
      <c r="AA21" s="161" t="s">
        <v>5</v>
      </c>
      <c r="AB21" s="161"/>
      <c r="AC21" s="161"/>
      <c r="AD21" s="166" t="s">
        <v>9</v>
      </c>
      <c r="AE21" s="161"/>
      <c r="AF21" s="161"/>
      <c r="AG21" s="161"/>
      <c r="AH21" s="167" t="s">
        <v>29</v>
      </c>
      <c r="AI21" s="161"/>
      <c r="AJ21" s="161"/>
      <c r="AK21" s="161"/>
      <c r="AL21" s="161"/>
      <c r="AM21" s="161"/>
      <c r="AN21" s="166" t="s">
        <v>32</v>
      </c>
      <c r="AO21" s="161"/>
      <c r="AP21" s="161"/>
      <c r="AQ21" s="161"/>
      <c r="AR21" s="161"/>
      <c r="AS21" s="167" t="s">
        <v>30</v>
      </c>
      <c r="AT21" s="161"/>
      <c r="AU21" s="161"/>
      <c r="AV21" s="161"/>
      <c r="AW21" s="161"/>
      <c r="AX21" s="161"/>
      <c r="AY21" s="161"/>
      <c r="AZ21" s="161"/>
      <c r="BA21" s="161"/>
      <c r="BB21" s="165" t="s">
        <v>333</v>
      </c>
      <c r="BC21" s="189"/>
      <c r="BD21" s="165" t="s">
        <v>4</v>
      </c>
      <c r="BE21" s="189"/>
      <c r="BF21" s="190" t="s">
        <v>5</v>
      </c>
      <c r="BG21" s="189"/>
      <c r="BH21" s="161"/>
      <c r="BI21" s="161"/>
      <c r="BJ21" s="164"/>
      <c r="BK21" s="237" t="s">
        <v>110</v>
      </c>
      <c r="BL21" s="159" t="str">
        <f>BB68</f>
        <v>Mexico</v>
      </c>
      <c r="BM21" s="160"/>
      <c r="BN21" s="55">
        <v>0</v>
      </c>
      <c r="BO21" s="161"/>
      <c r="BP21" s="19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71" t="s">
        <v>26</v>
      </c>
      <c r="CE21" s="161"/>
      <c r="CF21" s="161"/>
      <c r="CG21" s="170" t="s">
        <v>340</v>
      </c>
      <c r="CH21" s="161"/>
      <c r="CI21" s="161"/>
      <c r="CJ21" s="161"/>
      <c r="CK21" s="161"/>
      <c r="CL21" s="161"/>
      <c r="CM21" s="161"/>
      <c r="CN21" s="161"/>
      <c r="CO21" s="161"/>
    </row>
    <row r="22" spans="1:93" ht="18.75" customHeight="1" thickBot="1" x14ac:dyDescent="0.3">
      <c r="A22" s="161"/>
      <c r="B22" s="161"/>
      <c r="C22" s="161"/>
      <c r="D22" s="161"/>
      <c r="E22" s="163"/>
      <c r="F22" s="161"/>
      <c r="G22" s="163"/>
      <c r="H22" s="161"/>
      <c r="I22" s="161"/>
      <c r="J22" s="161"/>
      <c r="K22" s="182"/>
      <c r="L22" s="161"/>
      <c r="M22" s="161" t="s">
        <v>0</v>
      </c>
      <c r="N22" s="161" t="s">
        <v>1</v>
      </c>
      <c r="O22" s="161" t="s">
        <v>2</v>
      </c>
      <c r="P22" s="161" t="s">
        <v>3</v>
      </c>
      <c r="Q22" s="161" t="s">
        <v>0</v>
      </c>
      <c r="R22" s="161" t="s">
        <v>1</v>
      </c>
      <c r="S22" s="161" t="s">
        <v>2</v>
      </c>
      <c r="T22" s="161" t="s">
        <v>3</v>
      </c>
      <c r="U22" s="161" t="s">
        <v>0</v>
      </c>
      <c r="V22" s="161" t="s">
        <v>1</v>
      </c>
      <c r="W22" s="161" t="s">
        <v>2</v>
      </c>
      <c r="X22" s="161" t="s">
        <v>3</v>
      </c>
      <c r="Y22" s="161"/>
      <c r="Z22" s="161" t="s">
        <v>8</v>
      </c>
      <c r="AA22" s="161"/>
      <c r="AB22" s="161"/>
      <c r="AC22" s="161"/>
      <c r="AD22" s="166"/>
      <c r="AE22" s="161"/>
      <c r="AF22" s="161"/>
      <c r="AG22" s="161"/>
      <c r="AH22" s="167" t="s">
        <v>28</v>
      </c>
      <c r="AI22" s="161"/>
      <c r="AJ22" s="161"/>
      <c r="AK22" s="161"/>
      <c r="AL22" s="161"/>
      <c r="AM22" s="161"/>
      <c r="AN22" s="161" t="str">
        <f>AI23</f>
        <v>Marokko</v>
      </c>
      <c r="AO22" s="161" t="str">
        <f>AI24</f>
        <v>Iran</v>
      </c>
      <c r="AP22" s="161" t="str">
        <f>AI25</f>
        <v>Portugal</v>
      </c>
      <c r="AQ22" s="161" t="str">
        <f>AI26</f>
        <v>Spanien</v>
      </c>
      <c r="AR22" s="161"/>
      <c r="AS22" s="167" t="s">
        <v>28</v>
      </c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4"/>
      <c r="BK22" s="177" t="s">
        <v>316</v>
      </c>
      <c r="BL22" s="161"/>
      <c r="BM22" s="161"/>
      <c r="BN22" s="161"/>
      <c r="BO22" s="161"/>
      <c r="BP22" s="161"/>
      <c r="BQ22" s="161"/>
      <c r="BR22" s="274" t="s">
        <v>274</v>
      </c>
      <c r="BS22" s="159" t="str">
        <f>IF(BN21="","",IF(BP20="",IF(BN20&gt;BN21,BL20,BL21),IF(BP20&gt;BP21,BL20,BL21)))</f>
        <v>Brasilien</v>
      </c>
      <c r="BT22" s="160"/>
      <c r="BU22" s="55">
        <v>1</v>
      </c>
      <c r="BV22" s="175"/>
      <c r="BW22" s="191"/>
      <c r="BX22" s="161"/>
      <c r="BY22" s="161"/>
      <c r="BZ22" s="161"/>
      <c r="CA22" s="175"/>
      <c r="CB22" s="161"/>
      <c r="CC22" s="161"/>
      <c r="CD22" s="161"/>
      <c r="CE22" s="161"/>
      <c r="CF22" s="161"/>
      <c r="CG22" s="161"/>
      <c r="CH22" s="161"/>
      <c r="CI22" s="161"/>
      <c r="CJ22" s="165" t="s">
        <v>118</v>
      </c>
      <c r="CK22" s="161"/>
      <c r="CL22" s="161"/>
      <c r="CM22" s="161"/>
      <c r="CN22" s="161"/>
      <c r="CO22" s="161"/>
    </row>
    <row r="23" spans="1:93" ht="18.75" customHeight="1" thickBot="1" x14ac:dyDescent="0.3">
      <c r="A23" s="161"/>
      <c r="B23" s="161"/>
      <c r="C23" s="32" t="s">
        <v>259</v>
      </c>
      <c r="D23" s="33"/>
      <c r="E23" s="55">
        <v>0</v>
      </c>
      <c r="F23" s="190" t="s">
        <v>11</v>
      </c>
      <c r="G23" s="55">
        <v>1</v>
      </c>
      <c r="H23" s="32" t="s">
        <v>239</v>
      </c>
      <c r="I23" s="33"/>
      <c r="J23" s="161"/>
      <c r="K23" s="181" t="s">
        <v>278</v>
      </c>
      <c r="L23" s="166">
        <f t="shared" ref="L23:L28" si="4">IF(E23-G23&gt;0,1,IF(G23=E23,0,-1))</f>
        <v>-1</v>
      </c>
      <c r="M23" s="183">
        <f>IF($E23="",0,IF($E23&gt;$G23,3,IF($E23=G23,1,0)))</f>
        <v>0</v>
      </c>
      <c r="N23" s="183">
        <f>IF($G23="",0,IF($E23&gt;$G23,0,IF($E23=G23,1,3)))</f>
        <v>3</v>
      </c>
      <c r="O23" s="184"/>
      <c r="P23" s="184"/>
      <c r="Q23" s="183">
        <f>E23</f>
        <v>0</v>
      </c>
      <c r="R23" s="183">
        <f>G23</f>
        <v>1</v>
      </c>
      <c r="S23" s="183"/>
      <c r="T23" s="183"/>
      <c r="U23" s="183">
        <f>G23</f>
        <v>1</v>
      </c>
      <c r="V23" s="183">
        <f>E23</f>
        <v>0</v>
      </c>
      <c r="W23" s="183"/>
      <c r="X23" s="183"/>
      <c r="Y23" s="161"/>
      <c r="Z23" s="161">
        <f>M29</f>
        <v>1</v>
      </c>
      <c r="AA23" s="161">
        <f>Q29</f>
        <v>2</v>
      </c>
      <c r="AB23" s="161">
        <f>U29</f>
        <v>4</v>
      </c>
      <c r="AC23" s="161">
        <f>AA23-AB23</f>
        <v>-2</v>
      </c>
      <c r="AD23" s="166">
        <f>IF(Z23&gt;Z24,-1,0)</f>
        <v>0</v>
      </c>
      <c r="AE23" s="166">
        <f>IF(Z23&gt;Z25,-1,0)</f>
        <v>0</v>
      </c>
      <c r="AF23" s="166">
        <f>IF(Z23&gt;Z26,-1,0)</f>
        <v>0</v>
      </c>
      <c r="AG23" s="161">
        <f>10000-(AJ23*1000+AM23*100+AK23*10)</f>
        <v>9180</v>
      </c>
      <c r="AH23" s="169">
        <f>RANK(AG23,AG23:AG26,1)</f>
        <v>4</v>
      </c>
      <c r="AI23" s="161" t="str">
        <f>C23</f>
        <v>Marokko</v>
      </c>
      <c r="AJ23" s="161">
        <f t="shared" ref="AJ23:AJ26" si="5">Z23</f>
        <v>1</v>
      </c>
      <c r="AK23" s="161">
        <f t="shared" ref="AK23:AK26" si="6">AA23</f>
        <v>2</v>
      </c>
      <c r="AL23" s="161">
        <f t="shared" ref="AL23:AL26" si="7">AB23</f>
        <v>4</v>
      </c>
      <c r="AM23" s="161">
        <f>AK23-AL23</f>
        <v>-2</v>
      </c>
      <c r="AN23" s="185"/>
      <c r="AO23" s="185">
        <f>IF(AG24=AG23,IF(G23&gt;E23,AG24-0.1,AG24),AG24)</f>
        <v>5980</v>
      </c>
      <c r="AP23" s="185">
        <f>IF(AG25=AG23,IF(G25&gt;E25,AG25-0.1,AG25),AG25)</f>
        <v>4850</v>
      </c>
      <c r="AQ23" s="185">
        <f>IF(AG26=AG23,IF(G27&gt;E27,AG26-0.1,AG26),AG26)</f>
        <v>4840</v>
      </c>
      <c r="AR23" s="84">
        <f>AN27</f>
        <v>27540</v>
      </c>
      <c r="AS23" s="169">
        <f>RANK(AR23,AR23:AR26,1)</f>
        <v>4</v>
      </c>
      <c r="AT23" s="161" t="str">
        <f t="shared" ref="AT23:AT26" si="8">AI23</f>
        <v>Marokko</v>
      </c>
      <c r="AU23" s="161">
        <f t="shared" ref="AU23:AU26" si="9">AJ23</f>
        <v>1</v>
      </c>
      <c r="AV23" s="161">
        <f t="shared" ref="AV23:AV26" si="10">AK23</f>
        <v>2</v>
      </c>
      <c r="AW23" s="161">
        <f t="shared" ref="AW23:AW26" si="11">AL23</f>
        <v>4</v>
      </c>
      <c r="AX23" s="161"/>
      <c r="AY23" s="161"/>
      <c r="AZ23" s="161"/>
      <c r="BA23" s="34">
        <v>1</v>
      </c>
      <c r="BB23" s="32" t="str">
        <f>VLOOKUP(1,AS23:AT26,2,FALSE)</f>
        <v>Spanien</v>
      </c>
      <c r="BC23" s="33"/>
      <c r="BD23" s="35">
        <f>VLOOKUP(1,AS23:AW26,3,FALSE)</f>
        <v>5</v>
      </c>
      <c r="BE23" s="36">
        <f>VLOOKUP(1,AS23:AW26,4,FALSE)</f>
        <v>6</v>
      </c>
      <c r="BF23" s="175" t="s">
        <v>11</v>
      </c>
      <c r="BG23" s="36">
        <f>VLOOKUP(1,AS23:AW26,5,FALSE)</f>
        <v>5</v>
      </c>
      <c r="BH23" s="37" t="s">
        <v>18</v>
      </c>
      <c r="BI23" s="161"/>
      <c r="BJ23" s="164"/>
      <c r="BK23" s="161"/>
      <c r="BL23" s="161"/>
      <c r="BM23" s="161"/>
      <c r="BN23" s="161"/>
      <c r="BO23" s="161"/>
      <c r="BP23" s="161"/>
      <c r="BQ23" s="161"/>
      <c r="BR23" s="274" t="s">
        <v>274</v>
      </c>
      <c r="BS23" s="159" t="str">
        <f>IF(BN25="","",IF(BP24="",IF(BN24&gt;BN25,BL24,BL25),IF(BP24&gt;BP25,BL24,BL25)))</f>
        <v>Belgien</v>
      </c>
      <c r="BT23" s="160"/>
      <c r="BU23" s="55">
        <v>2</v>
      </c>
      <c r="BV23" s="161"/>
      <c r="BW23" s="191"/>
      <c r="BX23" s="161"/>
      <c r="BY23" s="161"/>
      <c r="BZ23" s="161"/>
      <c r="CA23" s="161"/>
      <c r="CB23" s="276" t="s">
        <v>329</v>
      </c>
      <c r="CC23" s="159" t="str">
        <f>IF(BZ19="","",IF(CB18="",IF(BZ18&gt;BZ19,BX18,BX19),IF(CB18&gt;CB19,BX18,BX19)))</f>
        <v>Frankreich</v>
      </c>
      <c r="CD23" s="160"/>
      <c r="CE23" s="55">
        <v>4</v>
      </c>
      <c r="CF23" s="161"/>
      <c r="CG23" s="191"/>
      <c r="CH23" s="161"/>
      <c r="CI23" s="343" t="str">
        <f>IF(CE24="","",IF(CG23="",IF(CE23&gt;CE24,CC23,CC24),IF(CG23&gt;CG24,CC23,CC24)))</f>
        <v>Frankreich</v>
      </c>
      <c r="CJ23" s="344"/>
      <c r="CK23" s="344"/>
      <c r="CL23" s="344"/>
      <c r="CM23" s="344"/>
      <c r="CN23" s="345"/>
      <c r="CO23" s="161"/>
    </row>
    <row r="24" spans="1:93" ht="18.75" customHeight="1" thickBot="1" x14ac:dyDescent="0.3">
      <c r="A24" s="161"/>
      <c r="B24" s="161"/>
      <c r="C24" s="26" t="s">
        <v>12</v>
      </c>
      <c r="D24" s="31"/>
      <c r="E24" s="55">
        <v>3</v>
      </c>
      <c r="F24" s="190" t="s">
        <v>11</v>
      </c>
      <c r="G24" s="55">
        <v>3</v>
      </c>
      <c r="H24" s="26" t="s">
        <v>15</v>
      </c>
      <c r="I24" s="31"/>
      <c r="J24" s="161"/>
      <c r="K24" s="181" t="s">
        <v>279</v>
      </c>
      <c r="L24" s="166">
        <f t="shared" si="4"/>
        <v>0</v>
      </c>
      <c r="M24" s="183"/>
      <c r="N24" s="183"/>
      <c r="O24" s="183">
        <f>IF($E24="",0,IF($E24&gt;$G24,3,IF($E24=$G24,1,0)))</f>
        <v>1</v>
      </c>
      <c r="P24" s="183">
        <f>IF($G24="",0,IF($E24&gt;$G24,0,IF($E24=$G24,1,3)))</f>
        <v>1</v>
      </c>
      <c r="Q24" s="183"/>
      <c r="R24" s="183"/>
      <c r="S24" s="183">
        <f>E24</f>
        <v>3</v>
      </c>
      <c r="T24" s="183">
        <f>G24</f>
        <v>3</v>
      </c>
      <c r="U24" s="183"/>
      <c r="V24" s="183"/>
      <c r="W24" s="183">
        <f>G24</f>
        <v>3</v>
      </c>
      <c r="X24" s="183">
        <f>E24</f>
        <v>3</v>
      </c>
      <c r="Y24" s="161"/>
      <c r="Z24" s="161">
        <f>N29</f>
        <v>4</v>
      </c>
      <c r="AA24" s="161">
        <f>R29</f>
        <v>2</v>
      </c>
      <c r="AB24" s="161">
        <f>V29</f>
        <v>2</v>
      </c>
      <c r="AC24" s="161">
        <f>AA24-AB24</f>
        <v>0</v>
      </c>
      <c r="AD24" s="166">
        <f>IF(Z24&gt;Z23,-1,0)</f>
        <v>-1</v>
      </c>
      <c r="AE24" s="166">
        <f>IF(Z24&gt;Z25,-1,0)</f>
        <v>0</v>
      </c>
      <c r="AF24" s="166">
        <f>IF(Z24&gt;Z26,-1,0)</f>
        <v>0</v>
      </c>
      <c r="AG24" s="161">
        <f>10000-(AJ24*1000+AM24*100+AK24*10)</f>
        <v>5980</v>
      </c>
      <c r="AH24" s="169">
        <f>RANK(AG24,AG23:AG26,1)</f>
        <v>3</v>
      </c>
      <c r="AI24" s="161" t="str">
        <f>H23</f>
        <v>Iran</v>
      </c>
      <c r="AJ24" s="161">
        <f t="shared" si="5"/>
        <v>4</v>
      </c>
      <c r="AK24" s="161">
        <f t="shared" si="6"/>
        <v>2</v>
      </c>
      <c r="AL24" s="161">
        <f t="shared" si="7"/>
        <v>2</v>
      </c>
      <c r="AM24" s="161">
        <f>AK24-AL24</f>
        <v>0</v>
      </c>
      <c r="AN24" s="185">
        <f>IF(AG23=AG24,IF(E23&gt;G23,AG23-0.1,AG23),AG23)</f>
        <v>9180</v>
      </c>
      <c r="AO24" s="185"/>
      <c r="AP24" s="185">
        <f>IF(AG25=AG24,IF(G28&gt;E28,AG25-0.1,AG25),AG25)</f>
        <v>4850</v>
      </c>
      <c r="AQ24" s="185">
        <f>IF(AG26=AG24,IF(G26&gt;E26,AG26-0.1,AG26),AG26)</f>
        <v>4840</v>
      </c>
      <c r="AR24" s="85">
        <f>AO27</f>
        <v>17940</v>
      </c>
      <c r="AS24" s="169">
        <f>RANK(AR24,AR23:AR26,1)</f>
        <v>3</v>
      </c>
      <c r="AT24" s="161" t="str">
        <f t="shared" si="8"/>
        <v>Iran</v>
      </c>
      <c r="AU24" s="161">
        <f t="shared" si="9"/>
        <v>4</v>
      </c>
      <c r="AV24" s="161">
        <f t="shared" si="10"/>
        <v>2</v>
      </c>
      <c r="AW24" s="161">
        <f t="shared" si="11"/>
        <v>2</v>
      </c>
      <c r="AX24" s="161"/>
      <c r="AY24" s="161"/>
      <c r="AZ24" s="161"/>
      <c r="BA24" s="38">
        <v>2</v>
      </c>
      <c r="BB24" s="26" t="str">
        <f>VLOOKUP(2,AS23:AT26,2,FALSE)</f>
        <v>Portugal</v>
      </c>
      <c r="BC24" s="31"/>
      <c r="BD24" s="39">
        <f>VLOOKUP(2,AS23:AW26,3,FALSE)</f>
        <v>5</v>
      </c>
      <c r="BE24" s="40">
        <f>VLOOKUP(2,AS23:AW26,4,FALSE)</f>
        <v>5</v>
      </c>
      <c r="BF24" s="175" t="s">
        <v>11</v>
      </c>
      <c r="BG24" s="40">
        <f>VLOOKUP(2,AS23:AW26,5,FALSE)</f>
        <v>4</v>
      </c>
      <c r="BH24" s="41" t="s">
        <v>19</v>
      </c>
      <c r="BI24" s="161"/>
      <c r="BJ24" s="164"/>
      <c r="BK24" s="111" t="s">
        <v>111</v>
      </c>
      <c r="BL24" s="159" t="str">
        <f>BB78</f>
        <v>Belgien</v>
      </c>
      <c r="BM24" s="160"/>
      <c r="BN24" s="55">
        <v>3</v>
      </c>
      <c r="BO24" s="175"/>
      <c r="BP24" s="191"/>
      <c r="BQ24" s="161"/>
      <c r="BR24" s="176" t="s">
        <v>322</v>
      </c>
      <c r="BS24" s="161"/>
      <c r="BT24" s="161"/>
      <c r="BU24" s="161"/>
      <c r="BV24" s="161"/>
      <c r="BW24" s="161"/>
      <c r="BX24" s="161"/>
      <c r="BY24" s="161"/>
      <c r="BZ24" s="161"/>
      <c r="CA24" s="161"/>
      <c r="CB24" s="276" t="s">
        <v>329</v>
      </c>
      <c r="CC24" s="159" t="str">
        <f>IF(BZ35="","",IF(CB34="",IF(BZ34&gt;BZ35,BX34,BX35),IF(CB34&gt;CB35,BX34,BX35)))</f>
        <v>Kroatien</v>
      </c>
      <c r="CD24" s="160"/>
      <c r="CE24" s="55">
        <v>2</v>
      </c>
      <c r="CF24" s="161"/>
      <c r="CG24" s="191"/>
      <c r="CH24" s="161"/>
      <c r="CI24" s="346"/>
      <c r="CJ24" s="347"/>
      <c r="CK24" s="347"/>
      <c r="CL24" s="347"/>
      <c r="CM24" s="347"/>
      <c r="CN24" s="348"/>
      <c r="CO24" s="161"/>
    </row>
    <row r="25" spans="1:93" ht="18.75" customHeight="1" thickBot="1" x14ac:dyDescent="0.3">
      <c r="A25" s="161"/>
      <c r="B25" s="161"/>
      <c r="C25" s="32" t="str">
        <f>C23</f>
        <v>Marokko</v>
      </c>
      <c r="D25" s="33"/>
      <c r="E25" s="55">
        <v>0</v>
      </c>
      <c r="F25" s="190" t="s">
        <v>11</v>
      </c>
      <c r="G25" s="55">
        <v>1</v>
      </c>
      <c r="H25" s="32" t="str">
        <f>C24</f>
        <v>Portugal</v>
      </c>
      <c r="I25" s="33"/>
      <c r="J25" s="161"/>
      <c r="K25" s="181" t="s">
        <v>280</v>
      </c>
      <c r="L25" s="166">
        <f t="shared" si="4"/>
        <v>-1</v>
      </c>
      <c r="M25" s="183">
        <f>IF($E25="",0,IF($E25&gt;$G25,3,IF($E25=G25,1,0)))</f>
        <v>0</v>
      </c>
      <c r="N25" s="183"/>
      <c r="O25" s="183">
        <f>IF($G25="",0,IF($E25&gt;$G25,0,IF($E25=$G25,1,3)))</f>
        <v>3</v>
      </c>
      <c r="P25" s="183"/>
      <c r="Q25" s="183">
        <f>E25</f>
        <v>0</v>
      </c>
      <c r="R25" s="183"/>
      <c r="S25" s="183">
        <f>G25</f>
        <v>1</v>
      </c>
      <c r="T25" s="183"/>
      <c r="U25" s="183">
        <f>G25</f>
        <v>1</v>
      </c>
      <c r="V25" s="183"/>
      <c r="W25" s="183">
        <f>E25</f>
        <v>0</v>
      </c>
      <c r="X25" s="183"/>
      <c r="Y25" s="161"/>
      <c r="Z25" s="161">
        <f>O29</f>
        <v>5</v>
      </c>
      <c r="AA25" s="161">
        <f>S29</f>
        <v>5</v>
      </c>
      <c r="AB25" s="161">
        <f>W29</f>
        <v>4</v>
      </c>
      <c r="AC25" s="161">
        <f>AA25-AB25</f>
        <v>1</v>
      </c>
      <c r="AD25" s="166">
        <f>IF(Z25&gt;Z23,-1,0)</f>
        <v>-1</v>
      </c>
      <c r="AE25" s="166">
        <f>IF(Z25&gt;Z24,-1,0)</f>
        <v>-1</v>
      </c>
      <c r="AF25" s="166">
        <f>IF(Z25&gt;Z26,-1,0)</f>
        <v>0</v>
      </c>
      <c r="AG25" s="161">
        <f>10000-(AJ25*1000+AM25*100+AK25*10)</f>
        <v>4850</v>
      </c>
      <c r="AH25" s="169">
        <f>RANK(AG25,AG23:AG26,1)</f>
        <v>2</v>
      </c>
      <c r="AI25" s="161" t="str">
        <f>C24</f>
        <v>Portugal</v>
      </c>
      <c r="AJ25" s="161">
        <f t="shared" si="5"/>
        <v>5</v>
      </c>
      <c r="AK25" s="161">
        <f t="shared" si="6"/>
        <v>5</v>
      </c>
      <c r="AL25" s="161">
        <f t="shared" si="7"/>
        <v>4</v>
      </c>
      <c r="AM25" s="161">
        <f>AK25-AL25</f>
        <v>1</v>
      </c>
      <c r="AN25" s="185">
        <f>IF(AG23=AG25,IF(E25&gt;G25,AG23-0.1,AG23),AG23)</f>
        <v>9180</v>
      </c>
      <c r="AO25" s="185">
        <f>IF(AG24=AG25,IF(E28&gt;G28,AG24-0.1,AG24),AG24)</f>
        <v>5980</v>
      </c>
      <c r="AP25" s="185"/>
      <c r="AQ25" s="185">
        <f>IF(AG26=AG25,IF(G24&gt;E24,AG26-0.1,AG26),AG26)</f>
        <v>4840</v>
      </c>
      <c r="AR25" s="85">
        <f>AP27</f>
        <v>14550</v>
      </c>
      <c r="AS25" s="169">
        <f>RANK(AR25,AR23:AR26,1)</f>
        <v>2</v>
      </c>
      <c r="AT25" s="161" t="str">
        <f t="shared" si="8"/>
        <v>Portugal</v>
      </c>
      <c r="AU25" s="161">
        <f t="shared" si="9"/>
        <v>5</v>
      </c>
      <c r="AV25" s="161">
        <f t="shared" si="10"/>
        <v>5</v>
      </c>
      <c r="AW25" s="161">
        <f t="shared" si="11"/>
        <v>4</v>
      </c>
      <c r="AX25" s="161"/>
      <c r="AY25" s="161"/>
      <c r="AZ25" s="161"/>
      <c r="BA25" s="270">
        <v>3</v>
      </c>
      <c r="BB25" s="271" t="str">
        <f>VLOOKUP(3,AS23:AT26,2,FALSE)</f>
        <v>Iran</v>
      </c>
      <c r="BC25" s="272"/>
      <c r="BD25" s="273">
        <f>VLOOKUP(3,AS23:AW26,3,FALSE)</f>
        <v>4</v>
      </c>
      <c r="BE25" s="273">
        <f>VLOOKUP(3,AS23:AW26,4,FALSE)</f>
        <v>2</v>
      </c>
      <c r="BF25" s="175" t="s">
        <v>11</v>
      </c>
      <c r="BG25" s="273">
        <f>VLOOKUP(3,AS23:AW26,5,FALSE)</f>
        <v>2</v>
      </c>
      <c r="BH25" s="161"/>
      <c r="BI25" s="161"/>
      <c r="BJ25" s="164"/>
      <c r="BK25" s="128" t="s">
        <v>112</v>
      </c>
      <c r="BL25" s="159" t="str">
        <f>BB90</f>
        <v>Japan</v>
      </c>
      <c r="BM25" s="160"/>
      <c r="BN25" s="55">
        <v>2</v>
      </c>
      <c r="BO25" s="161"/>
      <c r="BP25" s="19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76" t="s">
        <v>326</v>
      </c>
      <c r="CC25" s="161"/>
      <c r="CD25" s="161"/>
      <c r="CE25" s="161"/>
      <c r="CF25" s="161"/>
      <c r="CG25" s="161"/>
      <c r="CH25" s="161"/>
      <c r="CI25" s="161"/>
      <c r="CJ25" s="165" t="s">
        <v>124</v>
      </c>
      <c r="CK25" s="161"/>
      <c r="CL25" s="161"/>
      <c r="CM25" s="161"/>
      <c r="CN25" s="161"/>
      <c r="CO25" s="161"/>
    </row>
    <row r="26" spans="1:93" ht="18.75" customHeight="1" thickBot="1" x14ac:dyDescent="0.3">
      <c r="A26" s="161"/>
      <c r="B26" s="161"/>
      <c r="C26" s="26" t="str">
        <f>H23</f>
        <v>Iran</v>
      </c>
      <c r="D26" s="31"/>
      <c r="E26" s="55">
        <v>0</v>
      </c>
      <c r="F26" s="190" t="s">
        <v>11</v>
      </c>
      <c r="G26" s="55">
        <v>1</v>
      </c>
      <c r="H26" s="26" t="str">
        <f>H24</f>
        <v>Spanien</v>
      </c>
      <c r="I26" s="31"/>
      <c r="J26" s="161"/>
      <c r="K26" s="181" t="s">
        <v>281</v>
      </c>
      <c r="L26" s="166">
        <f t="shared" si="4"/>
        <v>-1</v>
      </c>
      <c r="M26" s="183"/>
      <c r="N26" s="183">
        <f>IF($E26="",0,IF($E26&gt;$G26,3,IF($E26=$G26,1,0)))</f>
        <v>0</v>
      </c>
      <c r="O26" s="183"/>
      <c r="P26" s="183">
        <f>IF($G26="",0,IF($E26&gt;$G26,0,IF($E26=$G26,1,3)))</f>
        <v>3</v>
      </c>
      <c r="Q26" s="183"/>
      <c r="R26" s="183">
        <f>E26</f>
        <v>0</v>
      </c>
      <c r="S26" s="183"/>
      <c r="T26" s="183">
        <f>G26</f>
        <v>1</v>
      </c>
      <c r="U26" s="183"/>
      <c r="V26" s="183">
        <f>G26</f>
        <v>1</v>
      </c>
      <c r="W26" s="183"/>
      <c r="X26" s="183">
        <f>E26</f>
        <v>0</v>
      </c>
      <c r="Y26" s="161"/>
      <c r="Z26" s="161">
        <f>P29</f>
        <v>5</v>
      </c>
      <c r="AA26" s="161">
        <f>T29</f>
        <v>6</v>
      </c>
      <c r="AB26" s="161">
        <f>X29</f>
        <v>5</v>
      </c>
      <c r="AC26" s="161">
        <f>AA26-AB26</f>
        <v>1</v>
      </c>
      <c r="AD26" s="166">
        <f>IF(Z26&gt;Z23,-1,0)</f>
        <v>-1</v>
      </c>
      <c r="AE26" s="166">
        <f>IF(Z26&gt;Z24,-1,0)</f>
        <v>-1</v>
      </c>
      <c r="AF26" s="166">
        <f>IF(Z26&gt;Z25,-1,0)</f>
        <v>0</v>
      </c>
      <c r="AG26" s="161">
        <f>10000-(AJ26*1000+AM26*100+AK26*10)</f>
        <v>4840</v>
      </c>
      <c r="AH26" s="169">
        <f>RANK(AG26,AG23:AG26,1)</f>
        <v>1</v>
      </c>
      <c r="AI26" s="161" t="str">
        <f>H24</f>
        <v>Spanien</v>
      </c>
      <c r="AJ26" s="161">
        <f t="shared" si="5"/>
        <v>5</v>
      </c>
      <c r="AK26" s="161">
        <f t="shared" si="6"/>
        <v>6</v>
      </c>
      <c r="AL26" s="161">
        <f t="shared" si="7"/>
        <v>5</v>
      </c>
      <c r="AM26" s="161">
        <f>AK26-AL26</f>
        <v>1</v>
      </c>
      <c r="AN26" s="185">
        <f>IF(AG23=AG26,IF(E27&gt;G27,AG23-0.1,AG23),AG23)</f>
        <v>9180</v>
      </c>
      <c r="AO26" s="185">
        <f>IF(AG24=AG26,IF(E26&gt;G26,AG24-0.1,AG24),AG24)</f>
        <v>5980</v>
      </c>
      <c r="AP26" s="185">
        <f>IF(AG25=AG26,IF(E24&gt;G24,AG25-0.1,AG25),AG25)</f>
        <v>4850</v>
      </c>
      <c r="AQ26" s="185"/>
      <c r="AR26" s="85">
        <f>AQ27</f>
        <v>14520</v>
      </c>
      <c r="AS26" s="169">
        <f>RANK(AR26,AR23:AR26,1)</f>
        <v>1</v>
      </c>
      <c r="AT26" s="161" t="str">
        <f t="shared" si="8"/>
        <v>Spanien</v>
      </c>
      <c r="AU26" s="161">
        <f t="shared" si="9"/>
        <v>5</v>
      </c>
      <c r="AV26" s="161">
        <f t="shared" si="10"/>
        <v>6</v>
      </c>
      <c r="AW26" s="161">
        <f t="shared" si="11"/>
        <v>5</v>
      </c>
      <c r="AX26" s="161"/>
      <c r="AY26" s="161"/>
      <c r="AZ26" s="161"/>
      <c r="BA26" s="270">
        <v>4</v>
      </c>
      <c r="BB26" s="271" t="str">
        <f>VLOOKUP(4,AS23:AT26,2,FALSE)</f>
        <v>Marokko</v>
      </c>
      <c r="BC26" s="272"/>
      <c r="BD26" s="273">
        <f>VLOOKUP(4,AS23:AW26,3,FALSE)</f>
        <v>1</v>
      </c>
      <c r="BE26" s="273">
        <f>VLOOKUP(4,AS23:AW26,4,FALSE)</f>
        <v>2</v>
      </c>
      <c r="BF26" s="175" t="s">
        <v>11</v>
      </c>
      <c r="BG26" s="273">
        <f>VLOOKUP(4,AS23:AW26,5,FALSE)</f>
        <v>4</v>
      </c>
      <c r="BH26" s="161"/>
      <c r="BI26" s="161"/>
      <c r="BJ26" s="164"/>
      <c r="BK26" s="177" t="s">
        <v>316</v>
      </c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349" t="str">
        <f>IF(CE24="","",IF(CI23=CC23,CC24,CC23))</f>
        <v>Kroatien</v>
      </c>
      <c r="CJ26" s="350"/>
      <c r="CK26" s="350"/>
      <c r="CL26" s="350"/>
      <c r="CM26" s="350"/>
      <c r="CN26" s="351"/>
      <c r="CO26" s="161"/>
    </row>
    <row r="27" spans="1:93" ht="18.75" customHeight="1" thickBot="1" x14ac:dyDescent="0.3">
      <c r="A27" s="161"/>
      <c r="B27" s="161"/>
      <c r="C27" s="32" t="str">
        <f>C23</f>
        <v>Marokko</v>
      </c>
      <c r="D27" s="33"/>
      <c r="E27" s="55">
        <v>2</v>
      </c>
      <c r="F27" s="190" t="s">
        <v>11</v>
      </c>
      <c r="G27" s="55">
        <v>2</v>
      </c>
      <c r="H27" s="32" t="str">
        <f>H24</f>
        <v>Spanien</v>
      </c>
      <c r="I27" s="33"/>
      <c r="J27" s="161"/>
      <c r="K27" s="181" t="s">
        <v>282</v>
      </c>
      <c r="L27" s="166">
        <f t="shared" si="4"/>
        <v>0</v>
      </c>
      <c r="M27" s="183">
        <f>IF($E27="",0,IF($E27&gt;$G27,3,IF($E27=G27,1,0)))</f>
        <v>1</v>
      </c>
      <c r="N27" s="183"/>
      <c r="O27" s="183"/>
      <c r="P27" s="183">
        <f>IF($G27="",0,IF($E27&gt;$G27,0,IF($E27=$G27,1,3)))</f>
        <v>1</v>
      </c>
      <c r="Q27" s="183">
        <f>E27</f>
        <v>2</v>
      </c>
      <c r="R27" s="183"/>
      <c r="S27" s="183"/>
      <c r="T27" s="183">
        <f>G27</f>
        <v>2</v>
      </c>
      <c r="U27" s="183">
        <f>G27</f>
        <v>2</v>
      </c>
      <c r="V27" s="183"/>
      <c r="W27" s="183"/>
      <c r="X27" s="183">
        <f>E27</f>
        <v>2</v>
      </c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87">
        <f>SUM(AN23:AN26)</f>
        <v>27540</v>
      </c>
      <c r="AO27" s="88">
        <f>SUM(AO23:AO26)</f>
        <v>17940</v>
      </c>
      <c r="AP27" s="88">
        <f>SUM(AP23:AP26)</f>
        <v>14550</v>
      </c>
      <c r="AQ27" s="88">
        <f>SUM(AQ23:AQ26)</f>
        <v>14520</v>
      </c>
      <c r="AR27" s="86"/>
      <c r="AS27" s="187"/>
      <c r="AT27" s="187"/>
      <c r="AU27" s="161"/>
      <c r="AV27" s="161"/>
      <c r="AW27" s="161"/>
      <c r="AX27" s="161"/>
      <c r="AY27" s="161"/>
      <c r="AZ27" s="161"/>
      <c r="BA27" s="179"/>
      <c r="BB27" s="161"/>
      <c r="BC27" s="161"/>
      <c r="BD27" s="161"/>
      <c r="BE27" s="161"/>
      <c r="BF27" s="161"/>
      <c r="BG27" s="161"/>
      <c r="BH27" s="161"/>
      <c r="BI27" s="161"/>
      <c r="BJ27" s="164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71" t="s">
        <v>119</v>
      </c>
      <c r="CE27" s="161"/>
      <c r="CF27" s="161"/>
      <c r="CG27" s="170"/>
      <c r="CH27" s="161"/>
      <c r="CI27" s="352"/>
      <c r="CJ27" s="353"/>
      <c r="CK27" s="353"/>
      <c r="CL27" s="353"/>
      <c r="CM27" s="353"/>
      <c r="CN27" s="354"/>
      <c r="CO27" s="161"/>
    </row>
    <row r="28" spans="1:93" ht="18.75" customHeight="1" thickBot="1" x14ac:dyDescent="0.3">
      <c r="A28" s="161"/>
      <c r="B28" s="161"/>
      <c r="C28" s="26" t="str">
        <f>H23</f>
        <v>Iran</v>
      </c>
      <c r="D28" s="31"/>
      <c r="E28" s="55">
        <v>1</v>
      </c>
      <c r="F28" s="190" t="s">
        <v>11</v>
      </c>
      <c r="G28" s="55">
        <v>1</v>
      </c>
      <c r="H28" s="26" t="str">
        <f>C24</f>
        <v>Portugal</v>
      </c>
      <c r="I28" s="31"/>
      <c r="J28" s="161"/>
      <c r="K28" s="181" t="str">
        <f>K27</f>
        <v>Montag, 25. Juni 20:00</v>
      </c>
      <c r="L28" s="166">
        <f t="shared" si="4"/>
        <v>0</v>
      </c>
      <c r="M28" s="183"/>
      <c r="N28" s="183">
        <f>IF($E28="",0,IF($E28&gt;$G28,3,IF($E28=$G28,1,0)))</f>
        <v>1</v>
      </c>
      <c r="O28" s="183">
        <f>IF($G28="",0,IF($E28&gt;$G28,0,IF($E28=$G28,1,3)))</f>
        <v>1</v>
      </c>
      <c r="P28" s="183"/>
      <c r="Q28" s="183"/>
      <c r="R28" s="183">
        <f>E28</f>
        <v>1</v>
      </c>
      <c r="S28" s="183">
        <f>G28</f>
        <v>1</v>
      </c>
      <c r="T28" s="183"/>
      <c r="U28" s="183"/>
      <c r="V28" s="183">
        <f>G28</f>
        <v>1</v>
      </c>
      <c r="W28" s="183">
        <f>E28</f>
        <v>1</v>
      </c>
      <c r="X28" s="183"/>
      <c r="Y28" s="161"/>
      <c r="Z28" s="161" t="s">
        <v>27</v>
      </c>
      <c r="AA28" s="161"/>
      <c r="AB28" s="161"/>
      <c r="AC28" s="161"/>
      <c r="AD28" s="161"/>
      <c r="AE28" s="161"/>
      <c r="AF28" s="161"/>
      <c r="AG28" s="161" t="b">
        <f>OR(AG23=AG24,AG23=AG25,AG23=AG26,AG24=AG25,AG24=AG26,AG25=AG26)</f>
        <v>0</v>
      </c>
      <c r="AH28" s="161"/>
      <c r="AI28" s="161"/>
      <c r="AJ28" s="161"/>
      <c r="AK28" s="161"/>
      <c r="AL28" s="161"/>
      <c r="AM28" s="161"/>
      <c r="AN28" s="161"/>
      <c r="AO28" s="161" t="s">
        <v>31</v>
      </c>
      <c r="AP28" s="161"/>
      <c r="AQ28" s="161"/>
      <c r="AR28" s="161" t="b">
        <f>OR(AR23=AR24,AR23=AR25,AR23=AR26,AR24=AR25,AR24=AR26,AR25=AR26)</f>
        <v>0</v>
      </c>
      <c r="AS28" s="161"/>
      <c r="AT28" s="161"/>
      <c r="AU28" s="161"/>
      <c r="AV28" s="161"/>
      <c r="AW28" s="161"/>
      <c r="AX28" s="161"/>
      <c r="AY28" s="161"/>
      <c r="AZ28" s="161"/>
      <c r="BA28" s="179"/>
      <c r="BB28" s="161"/>
      <c r="BC28" s="161"/>
      <c r="BD28" s="161"/>
      <c r="BE28" s="161"/>
      <c r="BF28" s="161"/>
      <c r="BG28" s="161"/>
      <c r="BH28" s="161"/>
      <c r="BI28" s="161"/>
      <c r="BJ28" s="164"/>
      <c r="BK28" s="49" t="s">
        <v>18</v>
      </c>
      <c r="BL28" s="159" t="str">
        <f>BB23</f>
        <v>Spanien</v>
      </c>
      <c r="BM28" s="160"/>
      <c r="BN28" s="55">
        <v>1</v>
      </c>
      <c r="BO28" s="175"/>
      <c r="BP28" s="191">
        <v>3</v>
      </c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5" t="s">
        <v>235</v>
      </c>
      <c r="CK28" s="161"/>
      <c r="CL28" s="161"/>
      <c r="CM28" s="161"/>
      <c r="CN28" s="161"/>
      <c r="CO28" s="161"/>
    </row>
    <row r="29" spans="1:93" ht="18.75" customHeight="1" thickBot="1" x14ac:dyDescent="0.25">
      <c r="A29" s="161"/>
      <c r="B29" s="161"/>
      <c r="C29" s="179" t="str">
        <f>IF(G28="","",IF(AR28=TRUE,"Achtung: Fehler in Tabelle!",""))</f>
        <v/>
      </c>
      <c r="D29" s="161"/>
      <c r="E29" s="163"/>
      <c r="F29" s="161"/>
      <c r="G29" s="163"/>
      <c r="H29" s="161"/>
      <c r="I29" s="161"/>
      <c r="J29" s="161"/>
      <c r="K29" s="182"/>
      <c r="L29" s="161"/>
      <c r="M29" s="169">
        <f t="shared" ref="M29:X29" si="12">SUM(M23:M28)</f>
        <v>1</v>
      </c>
      <c r="N29" s="169">
        <f t="shared" si="12"/>
        <v>4</v>
      </c>
      <c r="O29" s="169">
        <f t="shared" si="12"/>
        <v>5</v>
      </c>
      <c r="P29" s="169">
        <f t="shared" si="12"/>
        <v>5</v>
      </c>
      <c r="Q29" s="169">
        <f t="shared" si="12"/>
        <v>2</v>
      </c>
      <c r="R29" s="169">
        <f t="shared" si="12"/>
        <v>2</v>
      </c>
      <c r="S29" s="169">
        <f t="shared" si="12"/>
        <v>5</v>
      </c>
      <c r="T29" s="169">
        <f t="shared" si="12"/>
        <v>6</v>
      </c>
      <c r="U29" s="169">
        <f t="shared" si="12"/>
        <v>4</v>
      </c>
      <c r="V29" s="169">
        <f t="shared" si="12"/>
        <v>2</v>
      </c>
      <c r="W29" s="169">
        <f t="shared" si="12"/>
        <v>4</v>
      </c>
      <c r="X29" s="169">
        <f t="shared" si="12"/>
        <v>5</v>
      </c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4"/>
      <c r="BK29" s="210" t="s">
        <v>113</v>
      </c>
      <c r="BL29" s="159" t="str">
        <f>BB13</f>
        <v>Russland</v>
      </c>
      <c r="BM29" s="160"/>
      <c r="BN29" s="55">
        <v>1</v>
      </c>
      <c r="BO29" s="161"/>
      <c r="BP29" s="191">
        <v>4</v>
      </c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276" t="s">
        <v>330</v>
      </c>
      <c r="CC29" s="159" t="str">
        <f>IF(BZ19="","",IF(CC23=BX19,BX18,BX19))</f>
        <v>Belgien</v>
      </c>
      <c r="CD29" s="160"/>
      <c r="CE29" s="55">
        <v>2</v>
      </c>
      <c r="CF29" s="161"/>
      <c r="CG29" s="191"/>
      <c r="CH29" s="161"/>
      <c r="CI29" s="355" t="str">
        <f>IF(CE30="","",IF(CG29="",IF(CE29&gt;CE30,CC29,CC30),IF(CG29&gt;CG30,CC29,CC30)))</f>
        <v>Belgien</v>
      </c>
      <c r="CJ29" s="356"/>
      <c r="CK29" s="356"/>
      <c r="CL29" s="356"/>
      <c r="CM29" s="356"/>
      <c r="CN29" s="357"/>
      <c r="CO29" s="161"/>
    </row>
    <row r="30" spans="1:93" ht="18.75" customHeight="1" thickBot="1" x14ac:dyDescent="0.3">
      <c r="A30" s="161"/>
      <c r="B30" s="161"/>
      <c r="C30" s="161"/>
      <c r="D30" s="161"/>
      <c r="E30" s="163"/>
      <c r="F30" s="161"/>
      <c r="G30" s="163"/>
      <c r="H30" s="161"/>
      <c r="I30" s="161"/>
      <c r="J30" s="161"/>
      <c r="K30" s="182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4"/>
      <c r="BK30" s="177" t="s">
        <v>425</v>
      </c>
      <c r="BL30" s="161"/>
      <c r="BM30" s="161"/>
      <c r="BN30" s="161"/>
      <c r="BO30" s="161"/>
      <c r="BP30" s="161"/>
      <c r="BQ30" s="161"/>
      <c r="BR30" s="274" t="s">
        <v>273</v>
      </c>
      <c r="BS30" s="159" t="str">
        <f>IF(BN29="","",IF(BP28="",IF(BN28&gt;BN29,BL28,BL29),IF(BP28&gt;BP29,BL28,BL29)))</f>
        <v>Russland</v>
      </c>
      <c r="BT30" s="160"/>
      <c r="BU30" s="55">
        <v>2</v>
      </c>
      <c r="BV30" s="175"/>
      <c r="BW30" s="191">
        <v>3</v>
      </c>
      <c r="BX30" s="161"/>
      <c r="BY30" s="161"/>
      <c r="BZ30" s="161"/>
      <c r="CA30" s="161"/>
      <c r="CB30" s="276" t="s">
        <v>330</v>
      </c>
      <c r="CC30" s="159" t="str">
        <f>IF(BZ35="","",IF(CC24=BX34,BX35,BX34))</f>
        <v>England</v>
      </c>
      <c r="CD30" s="160"/>
      <c r="CE30" s="55">
        <v>0</v>
      </c>
      <c r="CF30" s="161"/>
      <c r="CG30" s="191"/>
      <c r="CH30" s="161"/>
      <c r="CI30" s="358"/>
      <c r="CJ30" s="359"/>
      <c r="CK30" s="359"/>
      <c r="CL30" s="359"/>
      <c r="CM30" s="359"/>
      <c r="CN30" s="360"/>
      <c r="CO30" s="161"/>
    </row>
    <row r="31" spans="1:93" ht="18.75" customHeight="1" thickBot="1" x14ac:dyDescent="0.3">
      <c r="A31" s="161"/>
      <c r="B31" s="161"/>
      <c r="C31" s="161"/>
      <c r="D31" s="161"/>
      <c r="E31" s="163"/>
      <c r="F31" s="161"/>
      <c r="G31" s="163"/>
      <c r="H31" s="161"/>
      <c r="I31" s="161"/>
      <c r="J31" s="161"/>
      <c r="K31" s="182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4"/>
      <c r="BK31" s="161"/>
      <c r="BL31" s="161"/>
      <c r="BM31" s="161"/>
      <c r="BN31" s="161"/>
      <c r="BO31" s="161"/>
      <c r="BP31" s="161"/>
      <c r="BQ31" s="161"/>
      <c r="BR31" s="274" t="s">
        <v>273</v>
      </c>
      <c r="BS31" s="159" t="str">
        <f>IF(BN33="","",IF(BP32="",IF(BN32&gt;BN33,BL32,BL33),IF(BP32&gt;BP33,BL32,BL33)))</f>
        <v>Kroatien</v>
      </c>
      <c r="BT31" s="160"/>
      <c r="BU31" s="55">
        <v>2</v>
      </c>
      <c r="BV31" s="161"/>
      <c r="BW31" s="191">
        <v>4</v>
      </c>
      <c r="BX31" s="161"/>
      <c r="BY31" s="161"/>
      <c r="BZ31" s="161"/>
      <c r="CA31" s="161"/>
      <c r="CB31" s="176" t="s">
        <v>327</v>
      </c>
      <c r="CC31" s="161"/>
      <c r="CD31" s="161"/>
      <c r="CE31" s="161"/>
      <c r="CF31" s="161"/>
      <c r="CG31" s="161"/>
      <c r="CH31" s="161"/>
      <c r="CI31" s="161"/>
      <c r="CJ31" s="165" t="s">
        <v>126</v>
      </c>
      <c r="CK31" s="161"/>
      <c r="CL31" s="161"/>
      <c r="CM31" s="161"/>
      <c r="CN31" s="161"/>
      <c r="CO31" s="161"/>
    </row>
    <row r="32" spans="1:93" ht="18.75" customHeight="1" thickBot="1" x14ac:dyDescent="0.3">
      <c r="A32" s="161"/>
      <c r="B32" s="161"/>
      <c r="C32" s="165" t="s">
        <v>68</v>
      </c>
      <c r="D32" s="161"/>
      <c r="E32" s="163"/>
      <c r="F32" s="161"/>
      <c r="G32" s="163"/>
      <c r="H32" s="161"/>
      <c r="I32" s="161"/>
      <c r="J32" s="161"/>
      <c r="K32" s="182"/>
      <c r="L32" s="161"/>
      <c r="M32" s="161" t="s">
        <v>4</v>
      </c>
      <c r="N32" s="161"/>
      <c r="O32" s="161"/>
      <c r="P32" s="161"/>
      <c r="Q32" s="161" t="s">
        <v>6</v>
      </c>
      <c r="R32" s="161"/>
      <c r="S32" s="161"/>
      <c r="T32" s="161"/>
      <c r="U32" s="161" t="s">
        <v>7</v>
      </c>
      <c r="V32" s="161"/>
      <c r="W32" s="161"/>
      <c r="X32" s="161"/>
      <c r="Y32" s="161"/>
      <c r="Z32" s="161" t="s">
        <v>4</v>
      </c>
      <c r="AA32" s="161" t="s">
        <v>5</v>
      </c>
      <c r="AB32" s="161"/>
      <c r="AC32" s="161"/>
      <c r="AD32" s="166" t="s">
        <v>9</v>
      </c>
      <c r="AE32" s="161"/>
      <c r="AF32" s="161"/>
      <c r="AG32" s="161"/>
      <c r="AH32" s="167" t="s">
        <v>29</v>
      </c>
      <c r="AI32" s="161"/>
      <c r="AJ32" s="161"/>
      <c r="AK32" s="161"/>
      <c r="AL32" s="161"/>
      <c r="AM32" s="161"/>
      <c r="AN32" s="166" t="s">
        <v>32</v>
      </c>
      <c r="AO32" s="161"/>
      <c r="AP32" s="161"/>
      <c r="AQ32" s="161"/>
      <c r="AR32" s="161"/>
      <c r="AS32" s="167" t="s">
        <v>30</v>
      </c>
      <c r="AT32" s="161"/>
      <c r="AU32" s="161"/>
      <c r="AV32" s="161"/>
      <c r="AW32" s="161"/>
      <c r="AX32" s="161"/>
      <c r="AY32" s="161"/>
      <c r="AZ32" s="161"/>
      <c r="BA32" s="161"/>
      <c r="BB32" s="165" t="s">
        <v>334</v>
      </c>
      <c r="BC32" s="189"/>
      <c r="BD32" s="165" t="s">
        <v>4</v>
      </c>
      <c r="BE32" s="189"/>
      <c r="BF32" s="190" t="s">
        <v>5</v>
      </c>
      <c r="BG32" s="189"/>
      <c r="BH32" s="161"/>
      <c r="BI32" s="161"/>
      <c r="BJ32" s="164"/>
      <c r="BK32" s="27" t="s">
        <v>22</v>
      </c>
      <c r="BL32" s="159" t="str">
        <f>BB45</f>
        <v>Kroatien</v>
      </c>
      <c r="BM32" s="160"/>
      <c r="BN32" s="55">
        <v>1</v>
      </c>
      <c r="BO32" s="175"/>
      <c r="BP32" s="191">
        <v>3</v>
      </c>
      <c r="BQ32" s="161"/>
      <c r="BR32" s="176" t="s">
        <v>321</v>
      </c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335" t="str">
        <f>IF(CE30="","",IF(CI29=CC29,CC30,CC29))</f>
        <v>England</v>
      </c>
      <c r="CJ32" s="336"/>
      <c r="CK32" s="336"/>
      <c r="CL32" s="336"/>
      <c r="CM32" s="336"/>
      <c r="CN32" s="337"/>
      <c r="CO32" s="161"/>
    </row>
    <row r="33" spans="1:93" ht="18.75" customHeight="1" thickBot="1" x14ac:dyDescent="0.25">
      <c r="A33" s="161"/>
      <c r="B33" s="161"/>
      <c r="C33" s="161"/>
      <c r="D33" s="161"/>
      <c r="E33" s="163"/>
      <c r="F33" s="161"/>
      <c r="G33" s="163"/>
      <c r="H33" s="161"/>
      <c r="I33" s="161"/>
      <c r="J33" s="161"/>
      <c r="K33" s="182"/>
      <c r="L33" s="161"/>
      <c r="M33" s="161" t="s">
        <v>0</v>
      </c>
      <c r="N33" s="161" t="s">
        <v>1</v>
      </c>
      <c r="O33" s="161" t="s">
        <v>2</v>
      </c>
      <c r="P33" s="161" t="s">
        <v>3</v>
      </c>
      <c r="Q33" s="161" t="s">
        <v>0</v>
      </c>
      <c r="R33" s="161" t="s">
        <v>1</v>
      </c>
      <c r="S33" s="161" t="s">
        <v>2</v>
      </c>
      <c r="T33" s="161" t="s">
        <v>3</v>
      </c>
      <c r="U33" s="161" t="s">
        <v>0</v>
      </c>
      <c r="V33" s="161" t="s">
        <v>1</v>
      </c>
      <c r="W33" s="161" t="s">
        <v>2</v>
      </c>
      <c r="X33" s="161" t="s">
        <v>3</v>
      </c>
      <c r="Y33" s="161"/>
      <c r="Z33" s="161" t="s">
        <v>8</v>
      </c>
      <c r="AA33" s="161"/>
      <c r="AB33" s="161"/>
      <c r="AC33" s="161"/>
      <c r="AD33" s="166"/>
      <c r="AE33" s="161"/>
      <c r="AF33" s="161"/>
      <c r="AG33" s="161"/>
      <c r="AH33" s="167" t="s">
        <v>28</v>
      </c>
      <c r="AI33" s="161"/>
      <c r="AJ33" s="161"/>
      <c r="AK33" s="161"/>
      <c r="AL33" s="161"/>
      <c r="AM33" s="161"/>
      <c r="AN33" s="161" t="str">
        <f>AI34</f>
        <v>Frankreich</v>
      </c>
      <c r="AO33" s="161" t="str">
        <f>AI35</f>
        <v>Australien</v>
      </c>
      <c r="AP33" s="161" t="str">
        <f>AI36</f>
        <v>Peru</v>
      </c>
      <c r="AQ33" s="161" t="str">
        <f>AI37</f>
        <v>Dänemark</v>
      </c>
      <c r="AR33" s="161"/>
      <c r="AS33" s="167" t="s">
        <v>28</v>
      </c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4"/>
      <c r="BK33" s="203" t="s">
        <v>21</v>
      </c>
      <c r="BL33" s="159" t="str">
        <f>BB35</f>
        <v>Dänemark</v>
      </c>
      <c r="BM33" s="160"/>
      <c r="BN33" s="55">
        <v>1</v>
      </c>
      <c r="BO33" s="161"/>
      <c r="BP33" s="191">
        <v>2</v>
      </c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338"/>
      <c r="CJ33" s="339"/>
      <c r="CK33" s="339"/>
      <c r="CL33" s="339"/>
      <c r="CM33" s="339"/>
      <c r="CN33" s="340"/>
      <c r="CO33" s="161"/>
    </row>
    <row r="34" spans="1:93" ht="18.75" customHeight="1" thickBot="1" x14ac:dyDescent="0.3">
      <c r="A34" s="161"/>
      <c r="B34" s="161"/>
      <c r="C34" s="10" t="s">
        <v>13</v>
      </c>
      <c r="D34" s="16"/>
      <c r="E34" s="55">
        <v>2</v>
      </c>
      <c r="F34" s="190" t="s">
        <v>11</v>
      </c>
      <c r="G34" s="55">
        <v>1</v>
      </c>
      <c r="H34" s="10" t="s">
        <v>76</v>
      </c>
      <c r="I34" s="16"/>
      <c r="J34" s="161"/>
      <c r="K34" s="181" t="s">
        <v>283</v>
      </c>
      <c r="L34" s="166">
        <f t="shared" ref="L34:L39" si="13">IF(E34-G34&gt;0,1,IF(G34=E34,0,-1))</f>
        <v>1</v>
      </c>
      <c r="M34" s="183">
        <f>IF($E34="",0,IF($E34&gt;$G34,3,IF($E34=G34,1,0)))</f>
        <v>3</v>
      </c>
      <c r="N34" s="183">
        <f>IF($G34="",0,IF($E34&gt;$G34,0,IF($E34=G34,1,3)))</f>
        <v>0</v>
      </c>
      <c r="O34" s="184"/>
      <c r="P34" s="184"/>
      <c r="Q34" s="183">
        <f>E34</f>
        <v>2</v>
      </c>
      <c r="R34" s="183">
        <f>G34</f>
        <v>1</v>
      </c>
      <c r="S34" s="183"/>
      <c r="T34" s="183"/>
      <c r="U34" s="183">
        <f>G34</f>
        <v>1</v>
      </c>
      <c r="V34" s="183">
        <f>E34</f>
        <v>2</v>
      </c>
      <c r="W34" s="183"/>
      <c r="X34" s="183"/>
      <c r="Y34" s="161"/>
      <c r="Z34" s="161">
        <f>M40</f>
        <v>7</v>
      </c>
      <c r="AA34" s="161">
        <f>Q40</f>
        <v>3</v>
      </c>
      <c r="AB34" s="161">
        <f>U40</f>
        <v>1</v>
      </c>
      <c r="AC34" s="161">
        <f>AA34-AB34</f>
        <v>2</v>
      </c>
      <c r="AD34" s="166">
        <f>IF(Z34&gt;Z35,-1,0)</f>
        <v>-1</v>
      </c>
      <c r="AE34" s="166">
        <f>IF(Z34&gt;Z36,-1,0)</f>
        <v>-1</v>
      </c>
      <c r="AF34" s="166">
        <f>IF(Z34&gt;Z37,-1,0)</f>
        <v>-1</v>
      </c>
      <c r="AG34" s="161">
        <f>10000-(AJ34*1000+AM34*100+AK34*10)</f>
        <v>2770</v>
      </c>
      <c r="AH34" s="169">
        <f>RANK(AG34,AG34:AG37,1)</f>
        <v>1</v>
      </c>
      <c r="AI34" s="161" t="str">
        <f>C34</f>
        <v>Frankreich</v>
      </c>
      <c r="AJ34" s="161">
        <f t="shared" ref="AJ34:AJ37" si="14">Z34</f>
        <v>7</v>
      </c>
      <c r="AK34" s="161">
        <f t="shared" ref="AK34:AK37" si="15">AA34</f>
        <v>3</v>
      </c>
      <c r="AL34" s="161">
        <f t="shared" ref="AL34:AL37" si="16">AB34</f>
        <v>1</v>
      </c>
      <c r="AM34" s="161">
        <f>AK34-AL34</f>
        <v>2</v>
      </c>
      <c r="AN34" s="185"/>
      <c r="AO34" s="185">
        <f>IF(AG35=AG34,IF(G34&gt;E34,AG35-0.1,AG35),AG35)</f>
        <v>9280</v>
      </c>
      <c r="AP34" s="185">
        <f>IF(AG36=AG34,IF(G36&gt;E36,AG36-0.1,AG36),AG36)</f>
        <v>6980</v>
      </c>
      <c r="AQ34" s="185">
        <f>IF(AG37=AG34,IF(G38&gt;E38,AG37-0.1,AG37),AG37)</f>
        <v>4880</v>
      </c>
      <c r="AR34" s="84">
        <f>AN38</f>
        <v>8310</v>
      </c>
      <c r="AS34" s="169">
        <f>RANK(AR34,AR34:AR37,1)</f>
        <v>1</v>
      </c>
      <c r="AT34" s="161" t="str">
        <f t="shared" ref="AT34:AT37" si="17">AI34</f>
        <v>Frankreich</v>
      </c>
      <c r="AU34" s="161">
        <f t="shared" ref="AU34:AU37" si="18">AJ34</f>
        <v>7</v>
      </c>
      <c r="AV34" s="161">
        <f t="shared" ref="AV34:AV37" si="19">AK34</f>
        <v>3</v>
      </c>
      <c r="AW34" s="161">
        <f t="shared" ref="AW34:AW37" si="20">AL34</f>
        <v>1</v>
      </c>
      <c r="AX34" s="161"/>
      <c r="AY34" s="161"/>
      <c r="AZ34" s="16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7</v>
      </c>
      <c r="BE34" s="12">
        <f>VLOOKUP(1,AS34:AW37,4,FALSE)</f>
        <v>3</v>
      </c>
      <c r="BF34" s="175" t="s">
        <v>11</v>
      </c>
      <c r="BG34" s="12">
        <f>VLOOKUP(1,AS34:AW37,5,FALSE)</f>
        <v>1</v>
      </c>
      <c r="BH34" s="13" t="s">
        <v>20</v>
      </c>
      <c r="BI34" s="161"/>
      <c r="BJ34" s="164"/>
      <c r="BK34" s="177" t="s">
        <v>317</v>
      </c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275" t="s">
        <v>277</v>
      </c>
      <c r="BX34" s="159" t="str">
        <f>IF(BU31="","",IF(BW30="",IF(BU30&gt;BU31,BS30,BS31),IF(BW30&gt;BW31,BS30,BS31)))</f>
        <v>Kroatien</v>
      </c>
      <c r="BY34" s="160"/>
      <c r="BZ34" s="55">
        <v>2</v>
      </c>
      <c r="CA34" s="161"/>
      <c r="CB34" s="19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</row>
    <row r="35" spans="1:93" ht="18.75" customHeight="1" thickBot="1" x14ac:dyDescent="0.3">
      <c r="A35" s="161"/>
      <c r="B35" s="161"/>
      <c r="C35" s="197" t="s">
        <v>260</v>
      </c>
      <c r="D35" s="198"/>
      <c r="E35" s="55">
        <v>0</v>
      </c>
      <c r="F35" s="190" t="s">
        <v>11</v>
      </c>
      <c r="G35" s="55">
        <v>1</v>
      </c>
      <c r="H35" s="197" t="s">
        <v>261</v>
      </c>
      <c r="I35" s="198"/>
      <c r="J35" s="161"/>
      <c r="K35" s="181" t="s">
        <v>284</v>
      </c>
      <c r="L35" s="166">
        <f t="shared" si="13"/>
        <v>-1</v>
      </c>
      <c r="M35" s="183"/>
      <c r="N35" s="183"/>
      <c r="O35" s="183">
        <f>IF($E35="",0,IF($E35&gt;$G35,3,IF($E35=$G35,1,0)))</f>
        <v>0</v>
      </c>
      <c r="P35" s="183">
        <f>IF($G35="",0,IF($E35&gt;$G35,0,IF($E35=$G35,1,3)))</f>
        <v>3</v>
      </c>
      <c r="Q35" s="183"/>
      <c r="R35" s="183"/>
      <c r="S35" s="183">
        <f>E35</f>
        <v>0</v>
      </c>
      <c r="T35" s="183">
        <f>G35</f>
        <v>1</v>
      </c>
      <c r="U35" s="183"/>
      <c r="V35" s="183"/>
      <c r="W35" s="183">
        <f>G35</f>
        <v>1</v>
      </c>
      <c r="X35" s="183">
        <f>E35</f>
        <v>0</v>
      </c>
      <c r="Y35" s="161"/>
      <c r="Z35" s="161">
        <f>N40</f>
        <v>1</v>
      </c>
      <c r="AA35" s="161">
        <f>R40</f>
        <v>2</v>
      </c>
      <c r="AB35" s="161">
        <f>V40</f>
        <v>5</v>
      </c>
      <c r="AC35" s="161">
        <f>AA35-AB35</f>
        <v>-3</v>
      </c>
      <c r="AD35" s="166">
        <f>IF(Z35&gt;Z34,-1,0)</f>
        <v>0</v>
      </c>
      <c r="AE35" s="166">
        <f>IF(Z35&gt;Z36,-1,0)</f>
        <v>0</v>
      </c>
      <c r="AF35" s="166">
        <f>IF(Z35&gt;Z37,-1,0)</f>
        <v>0</v>
      </c>
      <c r="AG35" s="161">
        <f>10000-(AJ35*1000+AM35*100+AK35*10)</f>
        <v>9280</v>
      </c>
      <c r="AH35" s="169">
        <f>RANK(AG35,AG34:AG37,1)</f>
        <v>4</v>
      </c>
      <c r="AI35" s="161" t="str">
        <f>H34</f>
        <v>Australien</v>
      </c>
      <c r="AJ35" s="161">
        <f t="shared" si="14"/>
        <v>1</v>
      </c>
      <c r="AK35" s="161">
        <f t="shared" si="15"/>
        <v>2</v>
      </c>
      <c r="AL35" s="161">
        <f t="shared" si="16"/>
        <v>5</v>
      </c>
      <c r="AM35" s="161">
        <f>AK35-AL35</f>
        <v>-3</v>
      </c>
      <c r="AN35" s="185">
        <f>IF(AG34=AG35,IF(E34&gt;G34,AG34-0.1,AG34),AG34)</f>
        <v>2770</v>
      </c>
      <c r="AO35" s="185"/>
      <c r="AP35" s="185">
        <f>IF(AG36=AG35,IF(G39&gt;E39,AG36-0.1,AG36),AG36)</f>
        <v>6980</v>
      </c>
      <c r="AQ35" s="185">
        <f>IF(AG37=AG35,IF(G37&gt;E37,AG37-0.1,AG37),AG37)</f>
        <v>4880</v>
      </c>
      <c r="AR35" s="85">
        <f>AO38</f>
        <v>27840</v>
      </c>
      <c r="AS35" s="169">
        <f>RANK(AR35,AR34:AR37,1)</f>
        <v>4</v>
      </c>
      <c r="AT35" s="161" t="str">
        <f t="shared" si="17"/>
        <v>Australien</v>
      </c>
      <c r="AU35" s="161">
        <f t="shared" si="18"/>
        <v>1</v>
      </c>
      <c r="AV35" s="161">
        <f t="shared" si="19"/>
        <v>2</v>
      </c>
      <c r="AW35" s="161">
        <f t="shared" si="20"/>
        <v>5</v>
      </c>
      <c r="AX35" s="161"/>
      <c r="AY35" s="161"/>
      <c r="AZ35" s="161"/>
      <c r="BA35" s="199">
        <v>2</v>
      </c>
      <c r="BB35" s="197" t="str">
        <f>VLOOKUP(2,AS34:AT37,2,FALSE)</f>
        <v>Dänemark</v>
      </c>
      <c r="BC35" s="200"/>
      <c r="BD35" s="201">
        <f>VLOOKUP(2,AS34:AW37,3,FALSE)</f>
        <v>5</v>
      </c>
      <c r="BE35" s="202">
        <f>VLOOKUP(2,AS34:AW37,4,FALSE)</f>
        <v>2</v>
      </c>
      <c r="BF35" s="175" t="s">
        <v>11</v>
      </c>
      <c r="BG35" s="202">
        <f>VLOOKUP(2,AS34:AW37,5,FALSE)</f>
        <v>1</v>
      </c>
      <c r="BH35" s="203" t="s">
        <v>21</v>
      </c>
      <c r="BI35" s="161"/>
      <c r="BJ35" s="164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275" t="s">
        <v>277</v>
      </c>
      <c r="BX35" s="159" t="str">
        <f>IF(BU39="","",IF(BW38="",IF(BU38&gt;BU39,BS38,BS39),IF(BW38&gt;BW39,BS38,BS39)))</f>
        <v>England</v>
      </c>
      <c r="BY35" s="160"/>
      <c r="BZ35" s="55">
        <v>1</v>
      </c>
      <c r="CA35" s="161"/>
      <c r="CB35" s="19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</row>
    <row r="36" spans="1:93" ht="18.75" customHeight="1" thickBot="1" x14ac:dyDescent="0.3">
      <c r="A36" s="161"/>
      <c r="B36" s="161"/>
      <c r="C36" s="10" t="str">
        <f>C34</f>
        <v>Frankreich</v>
      </c>
      <c r="D36" s="16"/>
      <c r="E36" s="55">
        <v>1</v>
      </c>
      <c r="F36" s="190" t="s">
        <v>11</v>
      </c>
      <c r="G36" s="55">
        <v>0</v>
      </c>
      <c r="H36" s="10" t="str">
        <f>C35</f>
        <v>Peru</v>
      </c>
      <c r="I36" s="16"/>
      <c r="J36" s="161"/>
      <c r="K36" s="181" t="s">
        <v>285</v>
      </c>
      <c r="L36" s="166">
        <f t="shared" si="13"/>
        <v>1</v>
      </c>
      <c r="M36" s="183">
        <f>IF($E36="",0,IF($E36&gt;$G36,3,IF($E36=G36,1,0)))</f>
        <v>3</v>
      </c>
      <c r="N36" s="183"/>
      <c r="O36" s="183">
        <f>IF($G36="",0,IF($E36&gt;$G36,0,IF($E36=$G36,1,3)))</f>
        <v>0</v>
      </c>
      <c r="P36" s="183"/>
      <c r="Q36" s="183">
        <f>E36</f>
        <v>1</v>
      </c>
      <c r="R36" s="183"/>
      <c r="S36" s="183">
        <f>G36</f>
        <v>0</v>
      </c>
      <c r="T36" s="183"/>
      <c r="U36" s="183">
        <f>G36</f>
        <v>0</v>
      </c>
      <c r="V36" s="183"/>
      <c r="W36" s="183">
        <f>E36</f>
        <v>1</v>
      </c>
      <c r="X36" s="183"/>
      <c r="Y36" s="161"/>
      <c r="Z36" s="161">
        <f>O40</f>
        <v>3</v>
      </c>
      <c r="AA36" s="161">
        <f>S40</f>
        <v>2</v>
      </c>
      <c r="AB36" s="161">
        <f>W40</f>
        <v>2</v>
      </c>
      <c r="AC36" s="161">
        <f>AA36-AB36</f>
        <v>0</v>
      </c>
      <c r="AD36" s="166">
        <f>IF(Z36&gt;Z34,-1,0)</f>
        <v>0</v>
      </c>
      <c r="AE36" s="166">
        <f>IF(Z36&gt;Z35,-1,0)</f>
        <v>-1</v>
      </c>
      <c r="AF36" s="166">
        <f>IF(Z36&gt;Z37,-1,0)</f>
        <v>0</v>
      </c>
      <c r="AG36" s="161">
        <f>10000-(AJ36*1000+AM36*100+AK36*10)</f>
        <v>6980</v>
      </c>
      <c r="AH36" s="169">
        <f>RANK(AG36,AG34:AG37,1)</f>
        <v>3</v>
      </c>
      <c r="AI36" s="161" t="str">
        <f>C35</f>
        <v>Peru</v>
      </c>
      <c r="AJ36" s="161">
        <f t="shared" si="14"/>
        <v>3</v>
      </c>
      <c r="AK36" s="161">
        <f t="shared" si="15"/>
        <v>2</v>
      </c>
      <c r="AL36" s="161">
        <f t="shared" si="16"/>
        <v>2</v>
      </c>
      <c r="AM36" s="161">
        <f>AK36-AL36</f>
        <v>0</v>
      </c>
      <c r="AN36" s="185">
        <f>IF(AG34=AG36,IF(E36&gt;G36,AG34-0.1,AG34),AG34)</f>
        <v>2770</v>
      </c>
      <c r="AO36" s="185">
        <f>IF(AG35=AG36,IF(E39&gt;G39,AG35-0.1,AG35),AG35)</f>
        <v>9280</v>
      </c>
      <c r="AP36" s="185"/>
      <c r="AQ36" s="185">
        <f>IF(AG37=AG36,IF(G35&gt;E35,AG37-0.1,AG37),AG37)</f>
        <v>4880</v>
      </c>
      <c r="AR36" s="85">
        <f>AP38</f>
        <v>20940</v>
      </c>
      <c r="AS36" s="169">
        <f>RANK(AR36,AR34:AR37,1)</f>
        <v>3</v>
      </c>
      <c r="AT36" s="161" t="str">
        <f t="shared" si="17"/>
        <v>Peru</v>
      </c>
      <c r="AU36" s="161">
        <f t="shared" si="18"/>
        <v>3</v>
      </c>
      <c r="AV36" s="161">
        <f t="shared" si="19"/>
        <v>2</v>
      </c>
      <c r="AW36" s="161">
        <f t="shared" si="20"/>
        <v>2</v>
      </c>
      <c r="AX36" s="161"/>
      <c r="AY36" s="161"/>
      <c r="AZ36" s="161"/>
      <c r="BA36" s="270">
        <v>3</v>
      </c>
      <c r="BB36" s="271" t="str">
        <f>VLOOKUP(3,AS34:AT37,2,FALSE)</f>
        <v>Peru</v>
      </c>
      <c r="BC36" s="272"/>
      <c r="BD36" s="273">
        <f>VLOOKUP(3,AS34:AW37,3,FALSE)</f>
        <v>3</v>
      </c>
      <c r="BE36" s="273">
        <f>VLOOKUP(3,AS34:AW37,4,FALSE)</f>
        <v>2</v>
      </c>
      <c r="BF36" s="175" t="s">
        <v>11</v>
      </c>
      <c r="BG36" s="273">
        <f>VLOOKUP(3,AS34:AW37,5,FALSE)</f>
        <v>2</v>
      </c>
      <c r="BH36" s="161"/>
      <c r="BI36" s="161"/>
      <c r="BJ36" s="164"/>
      <c r="BK36" s="104" t="s">
        <v>114</v>
      </c>
      <c r="BL36" s="159" t="str">
        <f>BB67</f>
        <v>Schweden</v>
      </c>
      <c r="BM36" s="160"/>
      <c r="BN36" s="55">
        <v>1</v>
      </c>
      <c r="BO36" s="175"/>
      <c r="BP36" s="191"/>
      <c r="BQ36" s="161"/>
      <c r="BR36" s="161"/>
      <c r="BS36" s="161"/>
      <c r="BT36" s="161"/>
      <c r="BU36" s="161"/>
      <c r="BV36" s="161"/>
      <c r="BW36" s="176" t="s">
        <v>325</v>
      </c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</row>
    <row r="37" spans="1:93" ht="18.75" customHeight="1" thickBot="1" x14ac:dyDescent="0.3">
      <c r="A37" s="161"/>
      <c r="B37" s="161"/>
      <c r="C37" s="197" t="str">
        <f>H34</f>
        <v>Australien</v>
      </c>
      <c r="D37" s="198"/>
      <c r="E37" s="55">
        <v>1</v>
      </c>
      <c r="F37" s="190" t="s">
        <v>11</v>
      </c>
      <c r="G37" s="55">
        <v>1</v>
      </c>
      <c r="H37" s="197" t="str">
        <f>H35</f>
        <v>Dänemark</v>
      </c>
      <c r="I37" s="198"/>
      <c r="J37" s="161"/>
      <c r="K37" s="181" t="s">
        <v>287</v>
      </c>
      <c r="L37" s="166">
        <f t="shared" si="13"/>
        <v>0</v>
      </c>
      <c r="M37" s="183"/>
      <c r="N37" s="183">
        <f>IF($E37="",0,IF($E37&gt;$G37,3,IF($E37=$G37,1,0)))</f>
        <v>1</v>
      </c>
      <c r="O37" s="183"/>
      <c r="P37" s="183">
        <f>IF($G37="",0,IF($E37&gt;$G37,0,IF($E37=$G37,1,3)))</f>
        <v>1</v>
      </c>
      <c r="Q37" s="183"/>
      <c r="R37" s="183">
        <f>E37</f>
        <v>1</v>
      </c>
      <c r="S37" s="183"/>
      <c r="T37" s="183">
        <f>G37</f>
        <v>1</v>
      </c>
      <c r="U37" s="183"/>
      <c r="V37" s="183">
        <f>G37</f>
        <v>1</v>
      </c>
      <c r="W37" s="183"/>
      <c r="X37" s="183">
        <f>E37</f>
        <v>1</v>
      </c>
      <c r="Y37" s="161"/>
      <c r="Z37" s="161">
        <f>P40</f>
        <v>5</v>
      </c>
      <c r="AA37" s="161">
        <f>T40</f>
        <v>2</v>
      </c>
      <c r="AB37" s="161">
        <f>X40</f>
        <v>1</v>
      </c>
      <c r="AC37" s="161">
        <f>AA37-AB37</f>
        <v>1</v>
      </c>
      <c r="AD37" s="166">
        <f>IF(Z37&gt;Z34,-1,0)</f>
        <v>0</v>
      </c>
      <c r="AE37" s="166">
        <f>IF(Z37&gt;Z35,-1,0)</f>
        <v>-1</v>
      </c>
      <c r="AF37" s="166">
        <f>IF(Z37&gt;Z36,-1,0)</f>
        <v>-1</v>
      </c>
      <c r="AG37" s="161">
        <f>10000-(AJ37*1000+AM37*100+AK37*10)</f>
        <v>4880</v>
      </c>
      <c r="AH37" s="169">
        <f>RANK(AG37,AG34:AG37,1)</f>
        <v>2</v>
      </c>
      <c r="AI37" s="161" t="str">
        <f>H35</f>
        <v>Dänemark</v>
      </c>
      <c r="AJ37" s="161">
        <f t="shared" si="14"/>
        <v>5</v>
      </c>
      <c r="AK37" s="161">
        <f t="shared" si="15"/>
        <v>2</v>
      </c>
      <c r="AL37" s="161">
        <f t="shared" si="16"/>
        <v>1</v>
      </c>
      <c r="AM37" s="161">
        <f>AK37-AL37</f>
        <v>1</v>
      </c>
      <c r="AN37" s="185">
        <f>IF(AG34=AG37,IF(E38&gt;G38,AG34-0.1,AG34),AG34)</f>
        <v>2770</v>
      </c>
      <c r="AO37" s="185">
        <f>IF(AG35=AG37,IF(E37&gt;G37,AG35-0.1,AG35),AG35)</f>
        <v>9280</v>
      </c>
      <c r="AP37" s="185">
        <f>IF(AG36=AG37,IF(E35&gt;G35,AG36-0.1,AG36),AG36)</f>
        <v>6980</v>
      </c>
      <c r="AQ37" s="185"/>
      <c r="AR37" s="85">
        <f>AQ38</f>
        <v>14640</v>
      </c>
      <c r="AS37" s="169">
        <f>RANK(AR37,AR34:AR37,1)</f>
        <v>2</v>
      </c>
      <c r="AT37" s="161" t="str">
        <f t="shared" si="17"/>
        <v>Dänemark</v>
      </c>
      <c r="AU37" s="161">
        <f t="shared" si="18"/>
        <v>5</v>
      </c>
      <c r="AV37" s="161">
        <f t="shared" si="19"/>
        <v>2</v>
      </c>
      <c r="AW37" s="161">
        <f t="shared" si="20"/>
        <v>1</v>
      </c>
      <c r="AX37" s="161"/>
      <c r="AY37" s="161"/>
      <c r="AZ37" s="161"/>
      <c r="BA37" s="270">
        <v>4</v>
      </c>
      <c r="BB37" s="271" t="str">
        <f>VLOOKUP(4,AS34:AT37,2,FALSE)</f>
        <v>Australien</v>
      </c>
      <c r="BC37" s="272"/>
      <c r="BD37" s="273">
        <f>VLOOKUP(4,AS34:AW37,3,FALSE)</f>
        <v>1</v>
      </c>
      <c r="BE37" s="273">
        <f>VLOOKUP(4,AS34:AW37,4,FALSE)</f>
        <v>2</v>
      </c>
      <c r="BF37" s="175" t="s">
        <v>11</v>
      </c>
      <c r="BG37" s="273">
        <f>VLOOKUP(4,AS34:AW37,5,FALSE)</f>
        <v>5</v>
      </c>
      <c r="BH37" s="161"/>
      <c r="BI37" s="161"/>
      <c r="BJ37" s="164"/>
      <c r="BK37" s="132" t="s">
        <v>115</v>
      </c>
      <c r="BL37" s="159" t="str">
        <f>BB57</f>
        <v>Schweiz</v>
      </c>
      <c r="BM37" s="160"/>
      <c r="BN37" s="55">
        <v>0</v>
      </c>
      <c r="BO37" s="161"/>
      <c r="BP37" s="19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</row>
    <row r="38" spans="1:93" ht="18.75" customHeight="1" thickBot="1" x14ac:dyDescent="0.3">
      <c r="A38" s="161"/>
      <c r="B38" s="161"/>
      <c r="C38" s="10" t="str">
        <f>C34</f>
        <v>Frankreich</v>
      </c>
      <c r="D38" s="16"/>
      <c r="E38" s="55">
        <v>0</v>
      </c>
      <c r="F38" s="190" t="s">
        <v>11</v>
      </c>
      <c r="G38" s="55">
        <v>0</v>
      </c>
      <c r="H38" s="10" t="str">
        <f>H35</f>
        <v>Dänemark</v>
      </c>
      <c r="I38" s="16"/>
      <c r="J38" s="161"/>
      <c r="K38" s="181" t="s">
        <v>286</v>
      </c>
      <c r="L38" s="166">
        <f t="shared" si="13"/>
        <v>0</v>
      </c>
      <c r="M38" s="183">
        <f>IF($E38="",0,IF($E38&gt;$G38,3,IF($E38=G38,1,0)))</f>
        <v>1</v>
      </c>
      <c r="N38" s="183"/>
      <c r="O38" s="183"/>
      <c r="P38" s="183">
        <f>IF($G38="",0,IF($E38&gt;$G38,0,IF($E38=$G38,1,3)))</f>
        <v>1</v>
      </c>
      <c r="Q38" s="183">
        <f>E38</f>
        <v>0</v>
      </c>
      <c r="R38" s="183"/>
      <c r="S38" s="183"/>
      <c r="T38" s="183">
        <f>G38</f>
        <v>0</v>
      </c>
      <c r="U38" s="183">
        <f>G38</f>
        <v>0</v>
      </c>
      <c r="V38" s="183"/>
      <c r="W38" s="183"/>
      <c r="X38" s="183">
        <f>E38</f>
        <v>0</v>
      </c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87">
        <f>SUM(AN34:AN37)</f>
        <v>8310</v>
      </c>
      <c r="AO38" s="88">
        <f>SUM(AO34:AO37)</f>
        <v>27840</v>
      </c>
      <c r="AP38" s="88">
        <f>SUM(AP34:AP37)</f>
        <v>20940</v>
      </c>
      <c r="AQ38" s="88">
        <f>SUM(AQ34:AQ37)</f>
        <v>14640</v>
      </c>
      <c r="AR38" s="86"/>
      <c r="AS38" s="187"/>
      <c r="AT38" s="187"/>
      <c r="AU38" s="161"/>
      <c r="AV38" s="161"/>
      <c r="AW38" s="161"/>
      <c r="AX38" s="161"/>
      <c r="AY38" s="161"/>
      <c r="AZ38" s="161"/>
      <c r="BA38" s="179"/>
      <c r="BB38" s="161"/>
      <c r="BC38" s="161"/>
      <c r="BD38" s="161"/>
      <c r="BE38" s="161"/>
      <c r="BF38" s="161"/>
      <c r="BG38" s="161"/>
      <c r="BH38" s="161"/>
      <c r="BI38" s="161"/>
      <c r="BJ38" s="164"/>
      <c r="BK38" s="177" t="s">
        <v>318</v>
      </c>
      <c r="BL38" s="161"/>
      <c r="BM38" s="161"/>
      <c r="BN38" s="161"/>
      <c r="BO38" s="161"/>
      <c r="BP38" s="161"/>
      <c r="BQ38" s="161"/>
      <c r="BR38" s="274" t="s">
        <v>275</v>
      </c>
      <c r="BS38" s="159" t="str">
        <f>IF(BN37="","",IF(BP36="",IF(BN36&gt;BN37,BL36,BL37),IF(BP36&gt;BP37,BL36,BL37)))</f>
        <v>Schweden</v>
      </c>
      <c r="BT38" s="160"/>
      <c r="BU38" s="55">
        <v>0</v>
      </c>
      <c r="BV38" s="175"/>
      <c r="BW38" s="19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</row>
    <row r="39" spans="1:93" ht="18.75" customHeight="1" thickBot="1" x14ac:dyDescent="0.3">
      <c r="A39" s="161"/>
      <c r="B39" s="161"/>
      <c r="C39" s="197" t="str">
        <f>H34</f>
        <v>Australien</v>
      </c>
      <c r="D39" s="198"/>
      <c r="E39" s="55">
        <v>0</v>
      </c>
      <c r="F39" s="190" t="s">
        <v>11</v>
      </c>
      <c r="G39" s="55">
        <v>2</v>
      </c>
      <c r="H39" s="197" t="str">
        <f>C35</f>
        <v>Peru</v>
      </c>
      <c r="I39" s="198"/>
      <c r="J39" s="161"/>
      <c r="K39" s="181" t="str">
        <f>K38</f>
        <v>Dienstag, 26. Juni 16:00</v>
      </c>
      <c r="L39" s="166">
        <f t="shared" si="13"/>
        <v>-1</v>
      </c>
      <c r="M39" s="183"/>
      <c r="N39" s="183">
        <f>IF($E39="",0,IF($E39&gt;$G39,3,IF($E39=$G39,1,0)))</f>
        <v>0</v>
      </c>
      <c r="O39" s="183">
        <f>IF($G39="",0,IF($E39&gt;$G39,0,IF($E39=$G39,1,3)))</f>
        <v>3</v>
      </c>
      <c r="P39" s="183"/>
      <c r="Q39" s="183"/>
      <c r="R39" s="183">
        <f>E39</f>
        <v>0</v>
      </c>
      <c r="S39" s="183">
        <f>G39</f>
        <v>2</v>
      </c>
      <c r="T39" s="183"/>
      <c r="U39" s="183"/>
      <c r="V39" s="183">
        <f>G39</f>
        <v>2</v>
      </c>
      <c r="W39" s="183">
        <f>E39</f>
        <v>0</v>
      </c>
      <c r="X39" s="183"/>
      <c r="Y39" s="161"/>
      <c r="Z39" s="161" t="s">
        <v>27</v>
      </c>
      <c r="AA39" s="161"/>
      <c r="AB39" s="161"/>
      <c r="AC39" s="161"/>
      <c r="AD39" s="161"/>
      <c r="AE39" s="161"/>
      <c r="AF39" s="161"/>
      <c r="AG39" s="161" t="b">
        <f>OR(AG34=AG35,AG34=AG36,AG34=AG37,AG35=AG36,AG35=AG37,AG36=AG37)</f>
        <v>0</v>
      </c>
      <c r="AH39" s="161"/>
      <c r="AI39" s="161"/>
      <c r="AJ39" s="161"/>
      <c r="AK39" s="161"/>
      <c r="AL39" s="161"/>
      <c r="AM39" s="161"/>
      <c r="AN39" s="161"/>
      <c r="AO39" s="161" t="s">
        <v>31</v>
      </c>
      <c r="AP39" s="161"/>
      <c r="AQ39" s="161"/>
      <c r="AR39" s="161" t="b">
        <f>OR(AR34=AR35,AR34=AR36,AR34=AR37,AR35=AR36,AR35=AR37,AR36=AR37)</f>
        <v>0</v>
      </c>
      <c r="AS39" s="161"/>
      <c r="AT39" s="161"/>
      <c r="AU39" s="161"/>
      <c r="AV39" s="161"/>
      <c r="AW39" s="161"/>
      <c r="AX39" s="161"/>
      <c r="AY39" s="161"/>
      <c r="AZ39" s="161"/>
      <c r="BA39" s="179"/>
      <c r="BB39" s="161"/>
      <c r="BC39" s="161"/>
      <c r="BD39" s="161"/>
      <c r="BE39" s="161"/>
      <c r="BF39" s="161"/>
      <c r="BG39" s="161"/>
      <c r="BH39" s="161"/>
      <c r="BI39" s="161"/>
      <c r="BJ39" s="164"/>
      <c r="BK39" s="161"/>
      <c r="BL39" s="161"/>
      <c r="BM39" s="161"/>
      <c r="BN39" s="161"/>
      <c r="BO39" s="161"/>
      <c r="BP39" s="161"/>
      <c r="BQ39" s="161"/>
      <c r="BR39" s="274" t="s">
        <v>275</v>
      </c>
      <c r="BS39" s="159" t="str">
        <f>IF(BN41="","",IF(BP40="",IF(BN40&gt;BN41,BL40,BL41),IF(BP40&gt;BP41,BL40,BL41)))</f>
        <v>England</v>
      </c>
      <c r="BT39" s="160"/>
      <c r="BU39" s="55">
        <v>2</v>
      </c>
      <c r="BV39" s="161"/>
      <c r="BW39" s="19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</row>
    <row r="40" spans="1:93" ht="18.75" customHeight="1" thickBot="1" x14ac:dyDescent="0.3">
      <c r="A40" s="161"/>
      <c r="B40" s="161"/>
      <c r="C40" s="179" t="str">
        <f>IF(G39="","",IF(AR39=TRUE,"Achtung: Fehler in Tabelle!",""))</f>
        <v/>
      </c>
      <c r="D40" s="161"/>
      <c r="E40" s="163"/>
      <c r="F40" s="161"/>
      <c r="G40" s="163"/>
      <c r="H40" s="161"/>
      <c r="I40" s="161"/>
      <c r="J40" s="161"/>
      <c r="K40" s="180"/>
      <c r="L40" s="161"/>
      <c r="M40" s="169">
        <f t="shared" ref="M40:X40" si="21">SUM(M34:M39)</f>
        <v>7</v>
      </c>
      <c r="N40" s="169">
        <f t="shared" si="21"/>
        <v>1</v>
      </c>
      <c r="O40" s="169">
        <f t="shared" si="21"/>
        <v>3</v>
      </c>
      <c r="P40" s="169">
        <f t="shared" si="21"/>
        <v>5</v>
      </c>
      <c r="Q40" s="169">
        <f t="shared" si="21"/>
        <v>3</v>
      </c>
      <c r="R40" s="169">
        <f t="shared" si="21"/>
        <v>2</v>
      </c>
      <c r="S40" s="169">
        <f t="shared" si="21"/>
        <v>2</v>
      </c>
      <c r="T40" s="169">
        <f t="shared" si="21"/>
        <v>2</v>
      </c>
      <c r="U40" s="169">
        <f t="shared" si="21"/>
        <v>1</v>
      </c>
      <c r="V40" s="169">
        <f t="shared" si="21"/>
        <v>5</v>
      </c>
      <c r="W40" s="169">
        <f t="shared" si="21"/>
        <v>2</v>
      </c>
      <c r="X40" s="169">
        <f t="shared" si="21"/>
        <v>1</v>
      </c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4"/>
      <c r="BK40" s="123" t="s">
        <v>116</v>
      </c>
      <c r="BL40" s="159" t="str">
        <f>BB89</f>
        <v>Kolumbien</v>
      </c>
      <c r="BM40" s="160"/>
      <c r="BN40" s="55">
        <v>1</v>
      </c>
      <c r="BO40" s="175"/>
      <c r="BP40" s="191">
        <v>3</v>
      </c>
      <c r="BQ40" s="161"/>
      <c r="BR40" s="176" t="s">
        <v>323</v>
      </c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</row>
    <row r="41" spans="1:93" ht="18.75" customHeight="1" thickBot="1" x14ac:dyDescent="0.25">
      <c r="A41" s="161"/>
      <c r="B41" s="161"/>
      <c r="C41" s="161"/>
      <c r="D41" s="161"/>
      <c r="E41" s="163"/>
      <c r="F41" s="161"/>
      <c r="G41" s="163"/>
      <c r="H41" s="161"/>
      <c r="I41" s="161"/>
      <c r="J41" s="161"/>
      <c r="K41" s="180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4"/>
      <c r="BK41" s="117" t="s">
        <v>117</v>
      </c>
      <c r="BL41" s="159" t="str">
        <f>BB79</f>
        <v>England</v>
      </c>
      <c r="BM41" s="160"/>
      <c r="BN41" s="55">
        <v>1</v>
      </c>
      <c r="BO41" s="161"/>
      <c r="BP41" s="191">
        <v>4</v>
      </c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</row>
    <row r="42" spans="1:93" ht="18.75" customHeight="1" x14ac:dyDescent="0.25">
      <c r="A42" s="161"/>
      <c r="B42" s="161"/>
      <c r="C42" s="168"/>
      <c r="D42" s="161"/>
      <c r="E42" s="163"/>
      <c r="F42" s="161"/>
      <c r="G42" s="163"/>
      <c r="H42" s="161"/>
      <c r="I42" s="161"/>
      <c r="J42" s="161"/>
      <c r="K42" s="180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6"/>
      <c r="AE42" s="161"/>
      <c r="AF42" s="161"/>
      <c r="AG42" s="161"/>
      <c r="AH42" s="167"/>
      <c r="AI42" s="161"/>
      <c r="AJ42" s="161"/>
      <c r="AK42" s="161"/>
      <c r="AL42" s="161"/>
      <c r="AM42" s="161"/>
      <c r="AN42" s="166"/>
      <c r="AO42" s="161"/>
      <c r="AP42" s="161"/>
      <c r="AQ42" s="161"/>
      <c r="AR42" s="161"/>
      <c r="AS42" s="167"/>
      <c r="AT42" s="161"/>
      <c r="AU42" s="161"/>
      <c r="AV42" s="161"/>
      <c r="AW42" s="161"/>
      <c r="AX42" s="161"/>
      <c r="AY42" s="161"/>
      <c r="AZ42" s="161"/>
      <c r="BA42" s="161"/>
      <c r="BB42" s="168"/>
      <c r="BC42" s="161"/>
      <c r="BD42" s="169"/>
      <c r="BE42" s="161"/>
      <c r="BF42" s="170"/>
      <c r="BG42" s="161"/>
      <c r="BH42" s="161"/>
      <c r="BI42" s="161"/>
      <c r="BJ42" s="164"/>
      <c r="BK42" s="177" t="s">
        <v>319</v>
      </c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</row>
    <row r="43" spans="1:93" ht="18.75" customHeight="1" thickBot="1" x14ac:dyDescent="0.3">
      <c r="A43" s="161"/>
      <c r="B43" s="161"/>
      <c r="C43" s="165" t="s">
        <v>69</v>
      </c>
      <c r="D43" s="161"/>
      <c r="E43" s="163"/>
      <c r="F43" s="161"/>
      <c r="G43" s="163"/>
      <c r="H43" s="161"/>
      <c r="I43" s="161"/>
      <c r="J43" s="161"/>
      <c r="K43" s="180"/>
      <c r="L43" s="161"/>
      <c r="M43" s="161" t="s">
        <v>4</v>
      </c>
      <c r="N43" s="161"/>
      <c r="O43" s="161"/>
      <c r="P43" s="161"/>
      <c r="Q43" s="161" t="s">
        <v>6</v>
      </c>
      <c r="R43" s="161"/>
      <c r="S43" s="161"/>
      <c r="T43" s="161"/>
      <c r="U43" s="161" t="s">
        <v>7</v>
      </c>
      <c r="V43" s="161"/>
      <c r="W43" s="161"/>
      <c r="X43" s="161"/>
      <c r="Y43" s="161"/>
      <c r="Z43" s="161" t="s">
        <v>4</v>
      </c>
      <c r="AA43" s="161" t="s">
        <v>5</v>
      </c>
      <c r="AB43" s="161"/>
      <c r="AC43" s="161"/>
      <c r="AD43" s="166" t="s">
        <v>9</v>
      </c>
      <c r="AE43" s="161"/>
      <c r="AF43" s="161"/>
      <c r="AG43" s="161"/>
      <c r="AH43" s="167" t="s">
        <v>29</v>
      </c>
      <c r="AI43" s="161"/>
      <c r="AJ43" s="161"/>
      <c r="AK43" s="161"/>
      <c r="AL43" s="161"/>
      <c r="AM43" s="161"/>
      <c r="AN43" s="166" t="s">
        <v>32</v>
      </c>
      <c r="AO43" s="161"/>
      <c r="AP43" s="161"/>
      <c r="AQ43" s="161"/>
      <c r="AR43" s="161"/>
      <c r="AS43" s="167" t="s">
        <v>30</v>
      </c>
      <c r="AT43" s="161"/>
      <c r="AU43" s="161"/>
      <c r="AV43" s="161"/>
      <c r="AW43" s="161"/>
      <c r="AX43" s="161"/>
      <c r="AY43" s="161"/>
      <c r="AZ43" s="161"/>
      <c r="BA43" s="161"/>
      <c r="BB43" s="165" t="s">
        <v>335</v>
      </c>
      <c r="BC43" s="189"/>
      <c r="BD43" s="165" t="s">
        <v>4</v>
      </c>
      <c r="BE43" s="189"/>
      <c r="BF43" s="190" t="s">
        <v>5</v>
      </c>
      <c r="BG43" s="189"/>
      <c r="BH43" s="161"/>
      <c r="BI43" s="161"/>
      <c r="BJ43" s="164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</row>
    <row r="44" spans="1:93" ht="18.75" customHeight="1" thickBot="1" x14ac:dyDescent="0.25">
      <c r="A44" s="161"/>
      <c r="B44" s="161"/>
      <c r="C44" s="161"/>
      <c r="D44" s="161"/>
      <c r="E44" s="163"/>
      <c r="F44" s="161"/>
      <c r="G44" s="163"/>
      <c r="H44" s="161"/>
      <c r="I44" s="161"/>
      <c r="J44" s="161"/>
      <c r="K44" s="180"/>
      <c r="L44" s="161"/>
      <c r="M44" s="161" t="s">
        <v>0</v>
      </c>
      <c r="N44" s="161" t="s">
        <v>1</v>
      </c>
      <c r="O44" s="161" t="s">
        <v>2</v>
      </c>
      <c r="P44" s="161" t="s">
        <v>3</v>
      </c>
      <c r="Q44" s="161" t="s">
        <v>0</v>
      </c>
      <c r="R44" s="161" t="s">
        <v>1</v>
      </c>
      <c r="S44" s="161" t="s">
        <v>2</v>
      </c>
      <c r="T44" s="161" t="s">
        <v>3</v>
      </c>
      <c r="U44" s="161" t="s">
        <v>0</v>
      </c>
      <c r="V44" s="161" t="s">
        <v>1</v>
      </c>
      <c r="W44" s="161" t="s">
        <v>2</v>
      </c>
      <c r="X44" s="161" t="s">
        <v>3</v>
      </c>
      <c r="Y44" s="161"/>
      <c r="Z44" s="161" t="s">
        <v>8</v>
      </c>
      <c r="AA44" s="161"/>
      <c r="AB44" s="161"/>
      <c r="AC44" s="161"/>
      <c r="AD44" s="166"/>
      <c r="AE44" s="161"/>
      <c r="AF44" s="161"/>
      <c r="AG44" s="161"/>
      <c r="AH44" s="167" t="s">
        <v>28</v>
      </c>
      <c r="AI44" s="161"/>
      <c r="AJ44" s="161"/>
      <c r="AK44" s="161"/>
      <c r="AL44" s="161"/>
      <c r="AM44" s="161"/>
      <c r="AN44" s="161" t="str">
        <f>AI45</f>
        <v>Argentinien</v>
      </c>
      <c r="AO44" s="161" t="str">
        <f>AI46</f>
        <v>Island</v>
      </c>
      <c r="AP44" s="161" t="str">
        <f>AI47</f>
        <v>Kroatien</v>
      </c>
      <c r="AQ44" s="161" t="str">
        <f>AI48</f>
        <v>Nigeria</v>
      </c>
      <c r="AR44" s="161"/>
      <c r="AS44" s="167" t="s">
        <v>28</v>
      </c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72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61"/>
    </row>
    <row r="45" spans="1:93" ht="18.75" customHeight="1" thickBot="1" x14ac:dyDescent="0.3">
      <c r="A45" s="161"/>
      <c r="B45" s="161"/>
      <c r="C45" s="42" t="s">
        <v>61</v>
      </c>
      <c r="D45" s="43"/>
      <c r="E45" s="55">
        <v>1</v>
      </c>
      <c r="F45" s="190" t="s">
        <v>11</v>
      </c>
      <c r="G45" s="55">
        <v>1</v>
      </c>
      <c r="H45" s="42" t="s">
        <v>263</v>
      </c>
      <c r="I45" s="43"/>
      <c r="J45" s="161"/>
      <c r="K45" s="181" t="s">
        <v>288</v>
      </c>
      <c r="L45" s="166">
        <f t="shared" ref="L45:L50" si="22">IF(E45-G45&gt;0,1,IF(G45=E45,0,-1))</f>
        <v>0</v>
      </c>
      <c r="M45" s="183">
        <f>IF($E45="",0,IF($E45&gt;$G45,3,IF($E45=G45,1,0)))</f>
        <v>1</v>
      </c>
      <c r="N45" s="183">
        <f>IF($G45="",0,IF($E45&gt;$G45,0,IF($E45=G45,1,3)))</f>
        <v>1</v>
      </c>
      <c r="O45" s="184"/>
      <c r="P45" s="184"/>
      <c r="Q45" s="183">
        <f>E45</f>
        <v>1</v>
      </c>
      <c r="R45" s="183">
        <f>G45</f>
        <v>1</v>
      </c>
      <c r="S45" s="183"/>
      <c r="T45" s="183"/>
      <c r="U45" s="183">
        <f>G45</f>
        <v>1</v>
      </c>
      <c r="V45" s="183">
        <f>E45</f>
        <v>1</v>
      </c>
      <c r="W45" s="183"/>
      <c r="X45" s="183"/>
      <c r="Y45" s="161"/>
      <c r="Z45" s="161">
        <f>M51</f>
        <v>4</v>
      </c>
      <c r="AA45" s="161">
        <f>Q51</f>
        <v>3</v>
      </c>
      <c r="AB45" s="161">
        <f>U51</f>
        <v>5</v>
      </c>
      <c r="AC45" s="161">
        <f>AA45-AB45</f>
        <v>-2</v>
      </c>
      <c r="AD45" s="166">
        <f>IF(Z45&gt;Z46,-1,0)</f>
        <v>-1</v>
      </c>
      <c r="AE45" s="166">
        <f>IF(Z45&gt;Z47,-1,0)</f>
        <v>0</v>
      </c>
      <c r="AF45" s="166">
        <f>IF(Z45&gt;Z48,-1,0)</f>
        <v>-1</v>
      </c>
      <c r="AG45" s="161">
        <f>10000-(AJ45*1000+AM45*100+AK45*10)</f>
        <v>6170</v>
      </c>
      <c r="AH45" s="169">
        <f>RANK(AG45,AG45:AG48,1)</f>
        <v>2</v>
      </c>
      <c r="AI45" s="161" t="str">
        <f>C45</f>
        <v>Argentinien</v>
      </c>
      <c r="AJ45" s="161">
        <f t="shared" ref="AJ45:AJ48" si="23">Z45</f>
        <v>4</v>
      </c>
      <c r="AK45" s="161">
        <f t="shared" ref="AK45:AK48" si="24">AA45</f>
        <v>3</v>
      </c>
      <c r="AL45" s="161">
        <f t="shared" ref="AL45:AL48" si="25">AB45</f>
        <v>5</v>
      </c>
      <c r="AM45" s="161">
        <f>AK45-AL45</f>
        <v>-2</v>
      </c>
      <c r="AN45" s="185"/>
      <c r="AO45" s="185">
        <f>IF(AG46=AG45,IF(G45&gt;E45,AG46-0.1,AG46),AG46)</f>
        <v>9280</v>
      </c>
      <c r="AP45" s="185">
        <f>IF(AG47=AG45,IF(G47&gt;E47,AG47-0.1,AG47),AG47)</f>
        <v>330</v>
      </c>
      <c r="AQ45" s="185">
        <f>IF(AG48=AG45,IF(G49&gt;E49,AG48-0.1,AG48),AG48)</f>
        <v>7070</v>
      </c>
      <c r="AR45" s="84">
        <f>AN49</f>
        <v>18510</v>
      </c>
      <c r="AS45" s="169">
        <f>RANK(AR45,AR45:AR48,1)</f>
        <v>2</v>
      </c>
      <c r="AT45" s="161" t="str">
        <f t="shared" ref="AT45:AT48" si="26">AI45</f>
        <v>Argentinien</v>
      </c>
      <c r="AU45" s="161">
        <f t="shared" ref="AU45:AU48" si="27">AJ45</f>
        <v>4</v>
      </c>
      <c r="AV45" s="161">
        <f t="shared" ref="AV45:AV48" si="28">AK45</f>
        <v>3</v>
      </c>
      <c r="AW45" s="161">
        <f t="shared" ref="AW45:AW48" si="29">AL45</f>
        <v>5</v>
      </c>
      <c r="AX45" s="161"/>
      <c r="AY45" s="161"/>
      <c r="AZ45" s="161"/>
      <c r="BA45" s="44">
        <v>1</v>
      </c>
      <c r="BB45" s="42" t="str">
        <f>VLOOKUP(1,AS45:AT48,2,FALSE)</f>
        <v>Kroatien</v>
      </c>
      <c r="BC45" s="43"/>
      <c r="BD45" s="45">
        <f>VLOOKUP(1,AS45:AW48,3,FALSE)</f>
        <v>9</v>
      </c>
      <c r="BE45" s="46">
        <f>VLOOKUP(1,AS45:AW48,4,FALSE)</f>
        <v>7</v>
      </c>
      <c r="BF45" s="175" t="s">
        <v>11</v>
      </c>
      <c r="BG45" s="46">
        <f>VLOOKUP(1,AS45:AW48,5,FALSE)</f>
        <v>1</v>
      </c>
      <c r="BH45" s="47" t="s">
        <v>22</v>
      </c>
      <c r="BI45" s="161"/>
      <c r="BJ45" s="164"/>
      <c r="BK45" s="168" t="s">
        <v>343</v>
      </c>
      <c r="BL45" s="161"/>
      <c r="BM45" s="161"/>
      <c r="BN45" s="161"/>
      <c r="BO45" s="161"/>
      <c r="BP45" s="161"/>
      <c r="BQ45" s="161"/>
      <c r="BR45" s="161"/>
      <c r="BS45" s="333" t="s">
        <v>344</v>
      </c>
      <c r="BT45" s="334"/>
      <c r="BU45" s="334"/>
      <c r="BV45" s="334"/>
      <c r="BW45" s="334"/>
      <c r="BX45" s="334"/>
      <c r="BY45" s="334"/>
      <c r="BZ45" s="334"/>
      <c r="CA45" s="334"/>
      <c r="CB45" s="334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</row>
    <row r="46" spans="1:93" ht="18.75" customHeight="1" thickBot="1" x14ac:dyDescent="0.3">
      <c r="A46" s="161"/>
      <c r="B46" s="161"/>
      <c r="C46" s="21" t="s">
        <v>236</v>
      </c>
      <c r="D46" s="22"/>
      <c r="E46" s="55">
        <v>2</v>
      </c>
      <c r="F46" s="190" t="s">
        <v>11</v>
      </c>
      <c r="G46" s="55">
        <v>0</v>
      </c>
      <c r="H46" s="21" t="s">
        <v>62</v>
      </c>
      <c r="I46" s="22"/>
      <c r="J46" s="161"/>
      <c r="K46" s="181" t="s">
        <v>289</v>
      </c>
      <c r="L46" s="166">
        <f t="shared" si="22"/>
        <v>1</v>
      </c>
      <c r="M46" s="183"/>
      <c r="N46" s="183"/>
      <c r="O46" s="183">
        <f>IF($E46="",0,IF($E46&gt;$G46,3,IF($E46=$G46,1,0)))</f>
        <v>3</v>
      </c>
      <c r="P46" s="183">
        <f>IF($G46="",0,IF($E46&gt;$G46,0,IF($E46=$G46,1,3)))</f>
        <v>0</v>
      </c>
      <c r="Q46" s="183"/>
      <c r="R46" s="183"/>
      <c r="S46" s="183">
        <f>E46</f>
        <v>2</v>
      </c>
      <c r="T46" s="183">
        <f>G46</f>
        <v>0</v>
      </c>
      <c r="U46" s="183"/>
      <c r="V46" s="183"/>
      <c r="W46" s="183">
        <f>G46</f>
        <v>0</v>
      </c>
      <c r="X46" s="183">
        <f>E46</f>
        <v>2</v>
      </c>
      <c r="Y46" s="161"/>
      <c r="Z46" s="161">
        <f>N51</f>
        <v>1</v>
      </c>
      <c r="AA46" s="161">
        <f>R51</f>
        <v>2</v>
      </c>
      <c r="AB46" s="161">
        <f>V51</f>
        <v>5</v>
      </c>
      <c r="AC46" s="161">
        <f>AA46-AB46</f>
        <v>-3</v>
      </c>
      <c r="AD46" s="166">
        <f>IF(Z46&gt;Z45,-1,0)</f>
        <v>0</v>
      </c>
      <c r="AE46" s="166">
        <f>IF(Z46&gt;Z47,-1,0)</f>
        <v>0</v>
      </c>
      <c r="AF46" s="166">
        <f>IF(Z46&gt;Z48,-1,0)</f>
        <v>0</v>
      </c>
      <c r="AG46" s="161">
        <f>10000-(AJ46*1000+AM46*100+AK46*10)</f>
        <v>9280</v>
      </c>
      <c r="AH46" s="169">
        <f>RANK(AG46,AG45:AG48,1)</f>
        <v>4</v>
      </c>
      <c r="AI46" s="161" t="str">
        <f>H45</f>
        <v>Island</v>
      </c>
      <c r="AJ46" s="161">
        <f t="shared" si="23"/>
        <v>1</v>
      </c>
      <c r="AK46" s="161">
        <f t="shared" si="24"/>
        <v>2</v>
      </c>
      <c r="AL46" s="161">
        <f t="shared" si="25"/>
        <v>5</v>
      </c>
      <c r="AM46" s="161">
        <f>AK46-AL46</f>
        <v>-3</v>
      </c>
      <c r="AN46" s="185">
        <f>IF(AG45=AG46,IF(E45&gt;G45,AG45-0.1,AG45),AG45)</f>
        <v>6170</v>
      </c>
      <c r="AO46" s="185"/>
      <c r="AP46" s="185">
        <f>IF(AG47=AG46,IF(G50&gt;E50,AG47-0.1,AG47),AG47)</f>
        <v>330</v>
      </c>
      <c r="AQ46" s="185">
        <f>IF(AG48=AG46,IF(G48&gt;E48,AG48-0.1,AG48),AG48)</f>
        <v>7070</v>
      </c>
      <c r="AR46" s="85">
        <f>AO49</f>
        <v>27840</v>
      </c>
      <c r="AS46" s="169">
        <f>RANK(AR46,AR45:AR48,1)</f>
        <v>4</v>
      </c>
      <c r="AT46" s="161" t="str">
        <f t="shared" si="26"/>
        <v>Island</v>
      </c>
      <c r="AU46" s="161">
        <f t="shared" si="27"/>
        <v>1</v>
      </c>
      <c r="AV46" s="161">
        <f t="shared" si="28"/>
        <v>2</v>
      </c>
      <c r="AW46" s="161">
        <f t="shared" si="29"/>
        <v>5</v>
      </c>
      <c r="AX46" s="161"/>
      <c r="AY46" s="161"/>
      <c r="AZ46" s="161"/>
      <c r="BA46" s="23">
        <v>2</v>
      </c>
      <c r="BB46" s="21" t="str">
        <f>VLOOKUP(2,AS45:AT48,2,FALSE)</f>
        <v>Argentinien</v>
      </c>
      <c r="BC46" s="22"/>
      <c r="BD46" s="24">
        <f>VLOOKUP(2,AS45:AW48,3,FALSE)</f>
        <v>4</v>
      </c>
      <c r="BE46" s="25">
        <f>VLOOKUP(2,AS45:AW48,4,FALSE)</f>
        <v>3</v>
      </c>
      <c r="BF46" s="175" t="s">
        <v>11</v>
      </c>
      <c r="BG46" s="25">
        <f>VLOOKUP(2,AS45:AW48,5,FALSE)</f>
        <v>5</v>
      </c>
      <c r="BH46" s="48" t="s">
        <v>23</v>
      </c>
      <c r="BI46" s="161"/>
      <c r="BJ46" s="164"/>
      <c r="BK46" s="174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</row>
    <row r="47" spans="1:93" ht="18.75" customHeight="1" thickBot="1" x14ac:dyDescent="0.3">
      <c r="A47" s="161"/>
      <c r="B47" s="161"/>
      <c r="C47" s="42" t="str">
        <f>C45</f>
        <v>Argentinien</v>
      </c>
      <c r="D47" s="43"/>
      <c r="E47" s="55">
        <v>0</v>
      </c>
      <c r="F47" s="190" t="s">
        <v>11</v>
      </c>
      <c r="G47" s="55">
        <v>3</v>
      </c>
      <c r="H47" s="42" t="str">
        <f>C46</f>
        <v>Kroatien</v>
      </c>
      <c r="I47" s="43"/>
      <c r="J47" s="161"/>
      <c r="K47" s="181" t="s">
        <v>290</v>
      </c>
      <c r="L47" s="166">
        <f t="shared" si="22"/>
        <v>-1</v>
      </c>
      <c r="M47" s="183">
        <f>IF($E47="",0,IF($E47&gt;$G47,3,IF($E47=G47,1,0)))</f>
        <v>0</v>
      </c>
      <c r="N47" s="183"/>
      <c r="O47" s="183">
        <f>IF($G47="",0,IF($E47&gt;$G47,0,IF($E47=$G47,1,3)))</f>
        <v>3</v>
      </c>
      <c r="P47" s="183"/>
      <c r="Q47" s="183">
        <f>E47</f>
        <v>0</v>
      </c>
      <c r="R47" s="183"/>
      <c r="S47" s="183">
        <f>G47</f>
        <v>3</v>
      </c>
      <c r="T47" s="183"/>
      <c r="U47" s="183">
        <f>G47</f>
        <v>3</v>
      </c>
      <c r="V47" s="183"/>
      <c r="W47" s="183">
        <f>E47</f>
        <v>0</v>
      </c>
      <c r="X47" s="183"/>
      <c r="Y47" s="161"/>
      <c r="Z47" s="161">
        <f>O51</f>
        <v>9</v>
      </c>
      <c r="AA47" s="161">
        <f>S51</f>
        <v>7</v>
      </c>
      <c r="AB47" s="161">
        <f>W51</f>
        <v>1</v>
      </c>
      <c r="AC47" s="161">
        <f>AA47-AB47</f>
        <v>6</v>
      </c>
      <c r="AD47" s="166">
        <f>IF(Z47&gt;Z45,-1,0)</f>
        <v>-1</v>
      </c>
      <c r="AE47" s="166">
        <f>IF(Z47&gt;Z46,-1,0)</f>
        <v>-1</v>
      </c>
      <c r="AF47" s="166">
        <f>IF(Z47&gt;Z48,-1,0)</f>
        <v>-1</v>
      </c>
      <c r="AG47" s="161">
        <f>10000-(AJ47*1000+AM47*100+AK47*10)</f>
        <v>330</v>
      </c>
      <c r="AH47" s="169">
        <f>RANK(AG47,AG45:AG48,1)</f>
        <v>1</v>
      </c>
      <c r="AI47" s="161" t="str">
        <f>C46</f>
        <v>Kroatien</v>
      </c>
      <c r="AJ47" s="161">
        <f t="shared" si="23"/>
        <v>9</v>
      </c>
      <c r="AK47" s="161">
        <f t="shared" si="24"/>
        <v>7</v>
      </c>
      <c r="AL47" s="161">
        <f t="shared" si="25"/>
        <v>1</v>
      </c>
      <c r="AM47" s="161">
        <f>AK47-AL47</f>
        <v>6</v>
      </c>
      <c r="AN47" s="185">
        <f>IF(AG45=AG47,IF(E47&gt;G47,AG45-0.1,AG45),AG45)</f>
        <v>6170</v>
      </c>
      <c r="AO47" s="185">
        <f>IF(AG46=AG47,IF(E50&gt;G50,AG46-0.1,AG46),AG46)</f>
        <v>9280</v>
      </c>
      <c r="AP47" s="185"/>
      <c r="AQ47" s="185">
        <f>IF(AG48=AG47,IF(G46&gt;E46,AG48-0.1,AG48),AG48)</f>
        <v>7070</v>
      </c>
      <c r="AR47" s="85">
        <f>AP49</f>
        <v>990</v>
      </c>
      <c r="AS47" s="169">
        <f>RANK(AR47,AR45:AR48,1)</f>
        <v>1</v>
      </c>
      <c r="AT47" s="161" t="str">
        <f t="shared" si="26"/>
        <v>Kroatien</v>
      </c>
      <c r="AU47" s="161">
        <f t="shared" si="27"/>
        <v>9</v>
      </c>
      <c r="AV47" s="161">
        <f t="shared" si="28"/>
        <v>7</v>
      </c>
      <c r="AW47" s="161">
        <f t="shared" si="29"/>
        <v>1</v>
      </c>
      <c r="AX47" s="161"/>
      <c r="AY47" s="161"/>
      <c r="AZ47" s="161"/>
      <c r="BA47" s="270">
        <v>3</v>
      </c>
      <c r="BB47" s="271" t="str">
        <f>VLOOKUP(3,AS45:AT48,2,FALSE)</f>
        <v>Nigeria</v>
      </c>
      <c r="BC47" s="272"/>
      <c r="BD47" s="273">
        <f>VLOOKUP(3,AS45:AW48,3,FALSE)</f>
        <v>3</v>
      </c>
      <c r="BE47" s="273">
        <f>VLOOKUP(3,AS45:AW48,4,FALSE)</f>
        <v>3</v>
      </c>
      <c r="BF47" s="175" t="s">
        <v>11</v>
      </c>
      <c r="BG47" s="273">
        <f>VLOOKUP(3,AS45:AW48,5,FALSE)</f>
        <v>4</v>
      </c>
      <c r="BH47" s="161"/>
      <c r="BI47" s="161"/>
      <c r="BJ47" s="164"/>
      <c r="BK47" s="174" t="s">
        <v>346</v>
      </c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</row>
    <row r="48" spans="1:93" ht="18.75" customHeight="1" thickBot="1" x14ac:dyDescent="0.3">
      <c r="A48" s="161"/>
      <c r="B48" s="161"/>
      <c r="C48" s="21" t="str">
        <f>H45</f>
        <v>Island</v>
      </c>
      <c r="D48" s="22"/>
      <c r="E48" s="55">
        <v>0</v>
      </c>
      <c r="F48" s="190" t="s">
        <v>11</v>
      </c>
      <c r="G48" s="55">
        <v>2</v>
      </c>
      <c r="H48" s="21" t="str">
        <f>H46</f>
        <v>Nigeria</v>
      </c>
      <c r="I48" s="22"/>
      <c r="J48" s="161"/>
      <c r="K48" s="181" t="s">
        <v>292</v>
      </c>
      <c r="L48" s="166">
        <f t="shared" si="22"/>
        <v>-1</v>
      </c>
      <c r="M48" s="183"/>
      <c r="N48" s="183">
        <f>IF($E48="",0,IF($E48&gt;$G48,3,IF($E48=$G48,1,0)))</f>
        <v>0</v>
      </c>
      <c r="O48" s="183"/>
      <c r="P48" s="183">
        <f>IF($G48="",0,IF($E48&gt;$G48,0,IF($E48=$G48,1,3)))</f>
        <v>3</v>
      </c>
      <c r="Q48" s="183"/>
      <c r="R48" s="183">
        <f>E48</f>
        <v>0</v>
      </c>
      <c r="S48" s="183"/>
      <c r="T48" s="183">
        <f>G48</f>
        <v>2</v>
      </c>
      <c r="U48" s="183"/>
      <c r="V48" s="183">
        <f>G48</f>
        <v>2</v>
      </c>
      <c r="W48" s="183"/>
      <c r="X48" s="183">
        <f>E48</f>
        <v>0</v>
      </c>
      <c r="Y48" s="161"/>
      <c r="Z48" s="161">
        <f>P51</f>
        <v>3</v>
      </c>
      <c r="AA48" s="161">
        <f>T51</f>
        <v>3</v>
      </c>
      <c r="AB48" s="161">
        <f>X51</f>
        <v>4</v>
      </c>
      <c r="AC48" s="161">
        <f>AA48-AB48</f>
        <v>-1</v>
      </c>
      <c r="AD48" s="166">
        <f>IF(Z48&gt;Z45,-1,0)</f>
        <v>0</v>
      </c>
      <c r="AE48" s="166">
        <f>IF(Z48&gt;Z46,-1,0)</f>
        <v>-1</v>
      </c>
      <c r="AF48" s="166">
        <f>IF(Z48&gt;Z47,-1,0)</f>
        <v>0</v>
      </c>
      <c r="AG48" s="161">
        <f>10000-(AJ48*1000+AM48*100+AK48*10)</f>
        <v>7070</v>
      </c>
      <c r="AH48" s="169">
        <f>RANK(AG48,AG45:AG48,1)</f>
        <v>3</v>
      </c>
      <c r="AI48" s="161" t="str">
        <f>H46</f>
        <v>Nigeria</v>
      </c>
      <c r="AJ48" s="161">
        <f t="shared" si="23"/>
        <v>3</v>
      </c>
      <c r="AK48" s="161">
        <f t="shared" si="24"/>
        <v>3</v>
      </c>
      <c r="AL48" s="161">
        <f t="shared" si="25"/>
        <v>4</v>
      </c>
      <c r="AM48" s="161">
        <f>AK48-AL48</f>
        <v>-1</v>
      </c>
      <c r="AN48" s="185">
        <f>IF(AG45=AG48,IF(E49&gt;G49,AG45-0.1,AG45),AG45)</f>
        <v>6170</v>
      </c>
      <c r="AO48" s="185">
        <f>IF(AG46=AG48,IF(E48&gt;G48,AG46-0.1,AG46),AG46)</f>
        <v>9280</v>
      </c>
      <c r="AP48" s="185">
        <f>IF(AG47=AG48,IF(E46&gt;G46,AG47-0.1,AG47),AG47)</f>
        <v>330</v>
      </c>
      <c r="AQ48" s="185"/>
      <c r="AR48" s="85">
        <f>AQ49</f>
        <v>21210</v>
      </c>
      <c r="AS48" s="169">
        <f>RANK(AR48,AR45:AR48,1)</f>
        <v>3</v>
      </c>
      <c r="AT48" s="161" t="str">
        <f t="shared" si="26"/>
        <v>Nigeria</v>
      </c>
      <c r="AU48" s="161">
        <f t="shared" si="27"/>
        <v>3</v>
      </c>
      <c r="AV48" s="161">
        <f t="shared" si="28"/>
        <v>3</v>
      </c>
      <c r="AW48" s="161">
        <f t="shared" si="29"/>
        <v>4</v>
      </c>
      <c r="AX48" s="161"/>
      <c r="AY48" s="161"/>
      <c r="AZ48" s="161"/>
      <c r="BA48" s="270">
        <v>4</v>
      </c>
      <c r="BB48" s="271" t="str">
        <f>VLOOKUP(4,AS45:AT48,2,FALSE)</f>
        <v>Island</v>
      </c>
      <c r="BC48" s="272"/>
      <c r="BD48" s="273">
        <f>VLOOKUP(4,AS45:AW48,3,FALSE)</f>
        <v>1</v>
      </c>
      <c r="BE48" s="273">
        <f>VLOOKUP(4,AS45:AW48,4,FALSE)</f>
        <v>2</v>
      </c>
      <c r="BF48" s="175" t="s">
        <v>11</v>
      </c>
      <c r="BG48" s="273">
        <f>VLOOKUP(4,AS45:AW48,5,FALSE)</f>
        <v>5</v>
      </c>
      <c r="BH48" s="161"/>
      <c r="BI48" s="161"/>
      <c r="BJ48" s="164"/>
      <c r="BK48" s="174" t="s">
        <v>347</v>
      </c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</row>
    <row r="49" spans="1:93" ht="18.75" customHeight="1" thickBot="1" x14ac:dyDescent="0.3">
      <c r="A49" s="161"/>
      <c r="B49" s="161"/>
      <c r="C49" s="42" t="str">
        <f>C45</f>
        <v>Argentinien</v>
      </c>
      <c r="D49" s="43"/>
      <c r="E49" s="55">
        <v>2</v>
      </c>
      <c r="F49" s="190" t="s">
        <v>11</v>
      </c>
      <c r="G49" s="55">
        <v>1</v>
      </c>
      <c r="H49" s="42" t="str">
        <f>H46</f>
        <v>Nigeria</v>
      </c>
      <c r="I49" s="43"/>
      <c r="J49" s="161"/>
      <c r="K49" s="181" t="s">
        <v>291</v>
      </c>
      <c r="L49" s="166">
        <f t="shared" si="22"/>
        <v>1</v>
      </c>
      <c r="M49" s="183">
        <f>IF($E49="",0,IF($E49&gt;$G49,3,IF($E49=G49,1,0)))</f>
        <v>3</v>
      </c>
      <c r="N49" s="183"/>
      <c r="O49" s="183"/>
      <c r="P49" s="183">
        <f>IF($G49="",0,IF($E49&gt;$G49,0,IF($E49=$G49,1,3)))</f>
        <v>0</v>
      </c>
      <c r="Q49" s="183">
        <f>E49</f>
        <v>2</v>
      </c>
      <c r="R49" s="183"/>
      <c r="S49" s="183"/>
      <c r="T49" s="183">
        <f>G49</f>
        <v>1</v>
      </c>
      <c r="U49" s="183">
        <f>G49</f>
        <v>1</v>
      </c>
      <c r="V49" s="183"/>
      <c r="W49" s="183"/>
      <c r="X49" s="183">
        <f>E49</f>
        <v>2</v>
      </c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87">
        <f>SUM(AN45:AN48)</f>
        <v>18510</v>
      </c>
      <c r="AO49" s="88">
        <f>SUM(AO45:AO48)</f>
        <v>27840</v>
      </c>
      <c r="AP49" s="88">
        <f>SUM(AP45:AP48)</f>
        <v>990</v>
      </c>
      <c r="AQ49" s="88">
        <f>SUM(AQ45:AQ48)</f>
        <v>21210</v>
      </c>
      <c r="AR49" s="86"/>
      <c r="AS49" s="187"/>
      <c r="AT49" s="187"/>
      <c r="AU49" s="161"/>
      <c r="AV49" s="161"/>
      <c r="AW49" s="161"/>
      <c r="AX49" s="161"/>
      <c r="AY49" s="161"/>
      <c r="AZ49" s="161"/>
      <c r="BA49" s="179"/>
      <c r="BB49" s="161"/>
      <c r="BC49" s="161"/>
      <c r="BD49" s="161"/>
      <c r="BE49" s="161"/>
      <c r="BF49" s="161"/>
      <c r="BG49" s="161"/>
      <c r="BH49" s="161"/>
      <c r="BI49" s="161"/>
      <c r="BJ49" s="164"/>
      <c r="BK49" s="174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</row>
    <row r="50" spans="1:93" ht="18.75" customHeight="1" thickBot="1" x14ac:dyDescent="0.3">
      <c r="A50" s="161"/>
      <c r="B50" s="161"/>
      <c r="C50" s="21" t="str">
        <f>H45</f>
        <v>Island</v>
      </c>
      <c r="D50" s="22"/>
      <c r="E50" s="55">
        <v>1</v>
      </c>
      <c r="F50" s="190" t="s">
        <v>11</v>
      </c>
      <c r="G50" s="55">
        <v>2</v>
      </c>
      <c r="H50" s="21" t="str">
        <f>C46</f>
        <v>Kroatien</v>
      </c>
      <c r="I50" s="22"/>
      <c r="J50" s="161"/>
      <c r="K50" s="181" t="str">
        <f>K49</f>
        <v>Dienstag, 26. Juni 20:00</v>
      </c>
      <c r="L50" s="166">
        <f t="shared" si="22"/>
        <v>-1</v>
      </c>
      <c r="M50" s="183"/>
      <c r="N50" s="183">
        <f>IF($E50="",0,IF($E50&gt;$G50,3,IF($E50=$G50,1,0)))</f>
        <v>0</v>
      </c>
      <c r="O50" s="183">
        <f>IF($G50="",0,IF($E50&gt;$G50,0,IF($E50=$G50,1,3)))</f>
        <v>3</v>
      </c>
      <c r="P50" s="183"/>
      <c r="Q50" s="183"/>
      <c r="R50" s="183">
        <f>E50</f>
        <v>1</v>
      </c>
      <c r="S50" s="183">
        <f>G50</f>
        <v>2</v>
      </c>
      <c r="T50" s="183"/>
      <c r="U50" s="183"/>
      <c r="V50" s="183">
        <f>G50</f>
        <v>2</v>
      </c>
      <c r="W50" s="183">
        <f>E50</f>
        <v>1</v>
      </c>
      <c r="X50" s="183"/>
      <c r="Y50" s="161"/>
      <c r="Z50" s="161" t="s">
        <v>27</v>
      </c>
      <c r="AA50" s="161"/>
      <c r="AB50" s="161"/>
      <c r="AC50" s="161"/>
      <c r="AD50" s="161"/>
      <c r="AE50" s="161"/>
      <c r="AF50" s="161"/>
      <c r="AG50" s="161" t="b">
        <f>OR(AG45=AG46,AG45=AG47,AG45=AG48,AG46=AG47,AG46=AG48,AG47=AG48)</f>
        <v>0</v>
      </c>
      <c r="AH50" s="161"/>
      <c r="AI50" s="161"/>
      <c r="AJ50" s="161"/>
      <c r="AK50" s="161"/>
      <c r="AL50" s="161"/>
      <c r="AM50" s="161"/>
      <c r="AN50" s="161"/>
      <c r="AO50" s="161" t="s">
        <v>31</v>
      </c>
      <c r="AP50" s="161"/>
      <c r="AQ50" s="161"/>
      <c r="AR50" s="161" t="b">
        <f>OR(AR45=AR46,AR45=AR47,AR45=AR48,AR46=AR47,AR46=AR48,AR47=AR48)</f>
        <v>0</v>
      </c>
      <c r="AS50" s="161"/>
      <c r="AT50" s="161"/>
      <c r="AU50" s="161"/>
      <c r="AV50" s="161"/>
      <c r="AW50" s="161"/>
      <c r="AX50" s="161"/>
      <c r="AY50" s="161"/>
      <c r="AZ50" s="161"/>
      <c r="BA50" s="179"/>
      <c r="BB50" s="161"/>
      <c r="BC50" s="161"/>
      <c r="BD50" s="161"/>
      <c r="BE50" s="161"/>
      <c r="BF50" s="161"/>
      <c r="BG50" s="161"/>
      <c r="BH50" s="161"/>
      <c r="BI50" s="161"/>
      <c r="BJ50" s="164"/>
      <c r="BK50" s="174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</row>
    <row r="51" spans="1:93" ht="18.75" customHeight="1" x14ac:dyDescent="0.2">
      <c r="A51" s="161"/>
      <c r="B51" s="161"/>
      <c r="C51" s="179" t="str">
        <f>IF(G50="","",IF(AR50=TRUE,"Achtung: Fehler in Tabelle!",""))</f>
        <v/>
      </c>
      <c r="D51" s="161"/>
      <c r="E51" s="163"/>
      <c r="F51" s="161"/>
      <c r="G51" s="163"/>
      <c r="H51" s="161"/>
      <c r="I51" s="161"/>
      <c r="J51" s="161"/>
      <c r="K51" s="180"/>
      <c r="L51" s="161"/>
      <c r="M51" s="169">
        <f t="shared" ref="M51:X51" si="30">SUM(M45:M50)</f>
        <v>4</v>
      </c>
      <c r="N51" s="169">
        <f t="shared" si="30"/>
        <v>1</v>
      </c>
      <c r="O51" s="169">
        <f t="shared" si="30"/>
        <v>9</v>
      </c>
      <c r="P51" s="169">
        <f t="shared" si="30"/>
        <v>3</v>
      </c>
      <c r="Q51" s="169">
        <f t="shared" si="30"/>
        <v>3</v>
      </c>
      <c r="R51" s="169">
        <f t="shared" si="30"/>
        <v>2</v>
      </c>
      <c r="S51" s="169">
        <f t="shared" si="30"/>
        <v>7</v>
      </c>
      <c r="T51" s="169">
        <f t="shared" si="30"/>
        <v>3</v>
      </c>
      <c r="U51" s="169">
        <f t="shared" si="30"/>
        <v>5</v>
      </c>
      <c r="V51" s="169">
        <f t="shared" si="30"/>
        <v>5</v>
      </c>
      <c r="W51" s="169">
        <f t="shared" si="30"/>
        <v>1</v>
      </c>
      <c r="X51" s="169">
        <f t="shared" si="30"/>
        <v>4</v>
      </c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4"/>
      <c r="BK51" s="174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</row>
    <row r="52" spans="1:93" ht="18.75" customHeight="1" x14ac:dyDescent="0.2">
      <c r="A52" s="161"/>
      <c r="B52" s="161"/>
      <c r="C52" s="161"/>
      <c r="D52" s="161"/>
      <c r="E52" s="163"/>
      <c r="F52" s="161"/>
      <c r="G52" s="163"/>
      <c r="H52" s="161"/>
      <c r="I52" s="161"/>
      <c r="J52" s="161"/>
      <c r="K52" s="180"/>
      <c r="L52" s="161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4"/>
      <c r="BK52" s="174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</row>
    <row r="53" spans="1:93" ht="18.75" customHeight="1" x14ac:dyDescent="0.2">
      <c r="A53" s="161"/>
      <c r="B53" s="161"/>
      <c r="C53" s="161"/>
      <c r="D53" s="161"/>
      <c r="E53" s="163"/>
      <c r="F53" s="161"/>
      <c r="G53" s="163"/>
      <c r="H53" s="161"/>
      <c r="I53" s="161"/>
      <c r="J53" s="161"/>
      <c r="K53" s="180"/>
      <c r="L53" s="161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4"/>
      <c r="BK53" s="174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</row>
    <row r="54" spans="1:93" ht="18.75" customHeight="1" x14ac:dyDescent="0.25">
      <c r="A54" s="161"/>
      <c r="B54" s="161"/>
      <c r="C54" s="165" t="s">
        <v>82</v>
      </c>
      <c r="D54" s="161"/>
      <c r="E54" s="163"/>
      <c r="F54" s="161"/>
      <c r="G54" s="163"/>
      <c r="H54" s="161"/>
      <c r="I54" s="161"/>
      <c r="J54" s="161"/>
      <c r="K54" s="161"/>
      <c r="L54" s="161"/>
      <c r="M54" s="161" t="s">
        <v>4</v>
      </c>
      <c r="N54" s="161"/>
      <c r="O54" s="161"/>
      <c r="P54" s="161"/>
      <c r="Q54" s="161" t="s">
        <v>6</v>
      </c>
      <c r="R54" s="161"/>
      <c r="S54" s="161"/>
      <c r="T54" s="161"/>
      <c r="U54" s="161" t="s">
        <v>7</v>
      </c>
      <c r="V54" s="161"/>
      <c r="W54" s="161"/>
      <c r="X54" s="161"/>
      <c r="Y54" s="161"/>
      <c r="Z54" s="161" t="s">
        <v>4</v>
      </c>
      <c r="AA54" s="161" t="s">
        <v>5</v>
      </c>
      <c r="AB54" s="161"/>
      <c r="AC54" s="161"/>
      <c r="AD54" s="166" t="s">
        <v>9</v>
      </c>
      <c r="AE54" s="161"/>
      <c r="AF54" s="161"/>
      <c r="AG54" s="161"/>
      <c r="AH54" s="167" t="s">
        <v>29</v>
      </c>
      <c r="AI54" s="161"/>
      <c r="AJ54" s="161"/>
      <c r="AK54" s="161"/>
      <c r="AL54" s="161"/>
      <c r="AM54" s="161"/>
      <c r="AN54" s="166" t="s">
        <v>32</v>
      </c>
      <c r="AO54" s="161"/>
      <c r="AP54" s="161"/>
      <c r="AQ54" s="161"/>
      <c r="AR54" s="161"/>
      <c r="AS54" s="167" t="s">
        <v>30</v>
      </c>
      <c r="AT54" s="161"/>
      <c r="AU54" s="161"/>
      <c r="AV54" s="161"/>
      <c r="AW54" s="161"/>
      <c r="AX54" s="161"/>
      <c r="AY54" s="161"/>
      <c r="AZ54" s="161"/>
      <c r="BA54" s="168"/>
      <c r="BB54" s="165" t="s">
        <v>336</v>
      </c>
      <c r="BC54" s="189"/>
      <c r="BD54" s="165" t="s">
        <v>4</v>
      </c>
      <c r="BE54" s="189"/>
      <c r="BF54" s="190" t="s">
        <v>5</v>
      </c>
      <c r="BG54" s="189"/>
      <c r="BH54" s="161"/>
      <c r="BI54" s="161"/>
      <c r="BJ54" s="164"/>
      <c r="BK54" s="174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</row>
    <row r="55" spans="1:93" ht="18.75" customHeight="1" thickBot="1" x14ac:dyDescent="0.25">
      <c r="A55" s="161"/>
      <c r="B55" s="161"/>
      <c r="C55" s="179"/>
      <c r="D55" s="161"/>
      <c r="E55" s="163"/>
      <c r="F55" s="161"/>
      <c r="G55" s="163"/>
      <c r="H55" s="161"/>
      <c r="I55" s="161"/>
      <c r="J55" s="161"/>
      <c r="K55" s="180"/>
      <c r="L55" s="161"/>
      <c r="M55" s="161" t="s">
        <v>0</v>
      </c>
      <c r="N55" s="161" t="s">
        <v>1</v>
      </c>
      <c r="O55" s="161" t="s">
        <v>2</v>
      </c>
      <c r="P55" s="161" t="s">
        <v>3</v>
      </c>
      <c r="Q55" s="161" t="s">
        <v>0</v>
      </c>
      <c r="R55" s="161" t="s">
        <v>1</v>
      </c>
      <c r="S55" s="161" t="s">
        <v>2</v>
      </c>
      <c r="T55" s="161" t="s">
        <v>3</v>
      </c>
      <c r="U55" s="161" t="s">
        <v>0</v>
      </c>
      <c r="V55" s="161" t="s">
        <v>1</v>
      </c>
      <c r="W55" s="161" t="s">
        <v>2</v>
      </c>
      <c r="X55" s="161" t="s">
        <v>3</v>
      </c>
      <c r="Y55" s="161"/>
      <c r="Z55" s="161" t="s">
        <v>8</v>
      </c>
      <c r="AA55" s="161"/>
      <c r="AB55" s="161"/>
      <c r="AC55" s="161"/>
      <c r="AD55" s="166"/>
      <c r="AE55" s="161"/>
      <c r="AF55" s="161"/>
      <c r="AG55" s="161"/>
      <c r="AH55" s="167" t="s">
        <v>28</v>
      </c>
      <c r="AI55" s="161"/>
      <c r="AJ55" s="161"/>
      <c r="AK55" s="161"/>
      <c r="AL55" s="161"/>
      <c r="AM55" s="161"/>
      <c r="AN55" s="161" t="str">
        <f>AI56</f>
        <v>Costa Rica</v>
      </c>
      <c r="AO55" s="161" t="str">
        <f>AI57</f>
        <v>Serbien</v>
      </c>
      <c r="AP55" s="161" t="str">
        <f>AI58</f>
        <v>Brasilien</v>
      </c>
      <c r="AQ55" s="161" t="str">
        <f>AI59</f>
        <v>Schweiz</v>
      </c>
      <c r="AR55" s="161"/>
      <c r="AS55" s="167" t="s">
        <v>28</v>
      </c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4"/>
      <c r="BK55" s="174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</row>
    <row r="56" spans="1:93" ht="18.75" customHeight="1" thickBot="1" x14ac:dyDescent="0.3">
      <c r="A56" s="161"/>
      <c r="B56" s="161"/>
      <c r="C56" s="90" t="s">
        <v>238</v>
      </c>
      <c r="D56" s="91"/>
      <c r="E56" s="55">
        <v>0</v>
      </c>
      <c r="F56" s="190" t="s">
        <v>11</v>
      </c>
      <c r="G56" s="55">
        <v>1</v>
      </c>
      <c r="H56" s="90" t="s">
        <v>264</v>
      </c>
      <c r="I56" s="91"/>
      <c r="J56" s="161"/>
      <c r="K56" s="181" t="s">
        <v>293</v>
      </c>
      <c r="L56" s="166">
        <f t="shared" ref="L56:L61" si="31">IF(E56-G56&gt;0,1,IF(G56=E56,0,-1))</f>
        <v>-1</v>
      </c>
      <c r="M56" s="183">
        <f>IF($E56="",0,IF($E56&gt;$G56,3,IF($E56=G56,1,0)))</f>
        <v>0</v>
      </c>
      <c r="N56" s="183">
        <f>IF($G56="",0,IF($E56&gt;$G56,0,IF($E56=G56,1,3)))</f>
        <v>3</v>
      </c>
      <c r="O56" s="184"/>
      <c r="P56" s="184"/>
      <c r="Q56" s="183">
        <f>E56</f>
        <v>0</v>
      </c>
      <c r="R56" s="183">
        <f>G56</f>
        <v>1</v>
      </c>
      <c r="S56" s="183"/>
      <c r="T56" s="183"/>
      <c r="U56" s="183">
        <f>G56</f>
        <v>1</v>
      </c>
      <c r="V56" s="183">
        <f>E56</f>
        <v>0</v>
      </c>
      <c r="W56" s="183"/>
      <c r="X56" s="183"/>
      <c r="Y56" s="161"/>
      <c r="Z56" s="161">
        <f>M62</f>
        <v>1</v>
      </c>
      <c r="AA56" s="161">
        <f>Q62</f>
        <v>2</v>
      </c>
      <c r="AB56" s="161">
        <f>U62</f>
        <v>5</v>
      </c>
      <c r="AC56" s="161">
        <f>AA56-AB56</f>
        <v>-3</v>
      </c>
      <c r="AD56" s="166">
        <f>IF(Z56&gt;Z57,-1,0)</f>
        <v>0</v>
      </c>
      <c r="AE56" s="166">
        <f>IF(Z56&gt;Z58,-1,0)</f>
        <v>0</v>
      </c>
      <c r="AF56" s="166">
        <f>IF(Z56&gt;Z59,-1,0)</f>
        <v>0</v>
      </c>
      <c r="AG56" s="161">
        <f>10000-(AJ56*1000+AM56*100+AK56*10)</f>
        <v>9280</v>
      </c>
      <c r="AH56" s="169">
        <f>RANK(AG56,AG56:AG59,1)</f>
        <v>4</v>
      </c>
      <c r="AI56" s="161" t="str">
        <f>C56</f>
        <v>Costa Rica</v>
      </c>
      <c r="AJ56" s="161">
        <f t="shared" ref="AJ56:AJ59" si="32">Z56</f>
        <v>1</v>
      </c>
      <c r="AK56" s="161">
        <f t="shared" ref="AK56:AK59" si="33">AA56</f>
        <v>2</v>
      </c>
      <c r="AL56" s="161">
        <f t="shared" ref="AL56:AL59" si="34">AB56</f>
        <v>5</v>
      </c>
      <c r="AM56" s="161">
        <f>AK56-AL56</f>
        <v>-3</v>
      </c>
      <c r="AN56" s="185"/>
      <c r="AO56" s="185">
        <f>IF(AG57=AG56,IF(G56&gt;E56,AG57-0.1,AG57),AG57)</f>
        <v>7180</v>
      </c>
      <c r="AP56" s="185">
        <f>IF(AG58=AG56,IF(G58&gt;E58,AG58-0.1,AG58),AG58)</f>
        <v>2550</v>
      </c>
      <c r="AQ56" s="185">
        <f>IF(AG59=AG56,IF(G60&gt;E60,AG59-0.1,AG59),AG59)</f>
        <v>4850</v>
      </c>
      <c r="AR56" s="84">
        <f>AN60</f>
        <v>27840</v>
      </c>
      <c r="AS56" s="169">
        <f>RANK(AR56,AR56:AR59,1)</f>
        <v>4</v>
      </c>
      <c r="AT56" s="161" t="str">
        <f t="shared" ref="AT56:AT59" si="35">AI56</f>
        <v>Costa Rica</v>
      </c>
      <c r="AU56" s="161">
        <f t="shared" ref="AU56:AU59" si="36">AJ56</f>
        <v>1</v>
      </c>
      <c r="AV56" s="161">
        <f t="shared" ref="AV56:AV59" si="37">AK56</f>
        <v>2</v>
      </c>
      <c r="AW56" s="161">
        <f t="shared" ref="AW56:AW59" si="38">AL56</f>
        <v>5</v>
      </c>
      <c r="AX56" s="186"/>
      <c r="AY56" s="186"/>
      <c r="AZ56" s="161"/>
      <c r="BA56" s="94">
        <v>1</v>
      </c>
      <c r="BB56" s="90" t="str">
        <f>VLOOKUP(1,AS56:AT59,2,FALSE)</f>
        <v>Brasilien</v>
      </c>
      <c r="BC56" s="95"/>
      <c r="BD56" s="96">
        <f>VLOOKUP(1,AS56:AW59,3,FALSE)</f>
        <v>7</v>
      </c>
      <c r="BE56" s="97">
        <f>VLOOKUP(1,AS56:AW59,4,FALSE)</f>
        <v>5</v>
      </c>
      <c r="BF56" s="175" t="s">
        <v>11</v>
      </c>
      <c r="BG56" s="97">
        <f>VLOOKUP(1,AS56:AW59,5,FALSE)</f>
        <v>1</v>
      </c>
      <c r="BH56" s="98" t="s">
        <v>109</v>
      </c>
      <c r="BI56" s="161"/>
      <c r="BJ56" s="164"/>
      <c r="BK56" s="174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</row>
    <row r="57" spans="1:93" ht="18.75" customHeight="1" thickBot="1" x14ac:dyDescent="0.3">
      <c r="A57" s="161"/>
      <c r="B57" s="161"/>
      <c r="C57" s="92" t="s">
        <v>97</v>
      </c>
      <c r="D57" s="93"/>
      <c r="E57" s="55">
        <v>1</v>
      </c>
      <c r="F57" s="190" t="s">
        <v>11</v>
      </c>
      <c r="G57" s="55">
        <v>1</v>
      </c>
      <c r="H57" s="92" t="s">
        <v>14</v>
      </c>
      <c r="I57" s="93"/>
      <c r="J57" s="161"/>
      <c r="K57" s="181" t="s">
        <v>294</v>
      </c>
      <c r="L57" s="166">
        <f t="shared" si="31"/>
        <v>0</v>
      </c>
      <c r="M57" s="183"/>
      <c r="N57" s="183"/>
      <c r="O57" s="183">
        <f>IF($E57="",0,IF($E57&gt;$G57,3,IF($E57=$G57,1,0)))</f>
        <v>1</v>
      </c>
      <c r="P57" s="183">
        <f>IF($G57="",0,IF($E57&gt;$G57,0,IF($E57=$G57,1,3)))</f>
        <v>1</v>
      </c>
      <c r="Q57" s="183"/>
      <c r="R57" s="183"/>
      <c r="S57" s="183">
        <f>E57</f>
        <v>1</v>
      </c>
      <c r="T57" s="183">
        <f>G57</f>
        <v>1</v>
      </c>
      <c r="U57" s="183"/>
      <c r="V57" s="183"/>
      <c r="W57" s="183">
        <f>G57</f>
        <v>1</v>
      </c>
      <c r="X57" s="183">
        <f>E57</f>
        <v>1</v>
      </c>
      <c r="Y57" s="161"/>
      <c r="Z57" s="161">
        <f>N62</f>
        <v>3</v>
      </c>
      <c r="AA57" s="161">
        <f>R62</f>
        <v>2</v>
      </c>
      <c r="AB57" s="161">
        <f>V62</f>
        <v>4</v>
      </c>
      <c r="AC57" s="161">
        <f>AA57-AB57</f>
        <v>-2</v>
      </c>
      <c r="AD57" s="166">
        <f>IF(Z57&gt;Z56,-1,0)</f>
        <v>-1</v>
      </c>
      <c r="AE57" s="166">
        <f>IF(Z57&gt;Z58,-1,0)</f>
        <v>0</v>
      </c>
      <c r="AF57" s="166">
        <f>IF(Z57&gt;Z59,-1,0)</f>
        <v>0</v>
      </c>
      <c r="AG57" s="161">
        <f>10000-(AJ57*1000+AM57*100+AK57*10)</f>
        <v>7180</v>
      </c>
      <c r="AH57" s="169">
        <f>RANK(AG57,AG56:AG59,1)</f>
        <v>3</v>
      </c>
      <c r="AI57" s="161" t="str">
        <f>H56</f>
        <v>Serbien</v>
      </c>
      <c r="AJ57" s="161">
        <f t="shared" si="32"/>
        <v>3</v>
      </c>
      <c r="AK57" s="161">
        <f t="shared" si="33"/>
        <v>2</v>
      </c>
      <c r="AL57" s="161">
        <f t="shared" si="34"/>
        <v>4</v>
      </c>
      <c r="AM57" s="161">
        <f>AK57-AL57</f>
        <v>-2</v>
      </c>
      <c r="AN57" s="185">
        <f>IF(AG56=AG57,IF(E56&gt;G56,AG56-0.1,AG56),AG56)</f>
        <v>9280</v>
      </c>
      <c r="AO57" s="185"/>
      <c r="AP57" s="185">
        <f>IF(AG58=AG57,IF(G61&gt;E61,AG58-0.1,AG58),AG58)</f>
        <v>2550</v>
      </c>
      <c r="AQ57" s="185">
        <f>IF(AG59=AG57,IF(G59&gt;E59,AG59-0.1,AG59),AG59)</f>
        <v>4850</v>
      </c>
      <c r="AR57" s="85">
        <f>AO60</f>
        <v>21540</v>
      </c>
      <c r="AS57" s="169">
        <f>RANK(AR57,AR56:AR59,1)</f>
        <v>3</v>
      </c>
      <c r="AT57" s="161" t="str">
        <f t="shared" si="35"/>
        <v>Serbien</v>
      </c>
      <c r="AU57" s="161">
        <f t="shared" si="36"/>
        <v>3</v>
      </c>
      <c r="AV57" s="161">
        <f t="shared" si="37"/>
        <v>2</v>
      </c>
      <c r="AW57" s="161">
        <f t="shared" si="38"/>
        <v>4</v>
      </c>
      <c r="AX57" s="161"/>
      <c r="AY57" s="161"/>
      <c r="AZ57" s="161"/>
      <c r="BA57" s="129">
        <v>2</v>
      </c>
      <c r="BB57" s="92" t="str">
        <f>VLOOKUP(2,AS56:AT59,2,FALSE)</f>
        <v>Schweiz</v>
      </c>
      <c r="BC57" s="130"/>
      <c r="BD57" s="131">
        <f>VLOOKUP(2,AS56:AW59,3,FALSE)</f>
        <v>5</v>
      </c>
      <c r="BE57" s="132">
        <f>VLOOKUP(2,AS56:AW59,4,FALSE)</f>
        <v>5</v>
      </c>
      <c r="BF57" s="175" t="s">
        <v>11</v>
      </c>
      <c r="BG57" s="132">
        <f>VLOOKUP(2,AS56:AW59,5,FALSE)</f>
        <v>4</v>
      </c>
      <c r="BH57" s="132" t="s">
        <v>115</v>
      </c>
      <c r="BI57" s="161"/>
      <c r="BJ57" s="164"/>
      <c r="BK57" s="174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</row>
    <row r="58" spans="1:93" ht="18.75" customHeight="1" thickBot="1" x14ac:dyDescent="0.3">
      <c r="A58" s="161"/>
      <c r="B58" s="161"/>
      <c r="C58" s="90" t="str">
        <f>C56</f>
        <v>Costa Rica</v>
      </c>
      <c r="D58" s="91"/>
      <c r="E58" s="55">
        <v>0</v>
      </c>
      <c r="F58" s="190" t="s">
        <v>11</v>
      </c>
      <c r="G58" s="55">
        <v>2</v>
      </c>
      <c r="H58" s="90" t="str">
        <f>C57</f>
        <v>Brasilien</v>
      </c>
      <c r="I58" s="91"/>
      <c r="J58" s="161"/>
      <c r="K58" s="181" t="s">
        <v>295</v>
      </c>
      <c r="L58" s="166">
        <f t="shared" si="31"/>
        <v>-1</v>
      </c>
      <c r="M58" s="183">
        <f>IF($E58="",0,IF($E58&gt;$G58,3,IF($E58=G58,1,0)))</f>
        <v>0</v>
      </c>
      <c r="N58" s="183"/>
      <c r="O58" s="183">
        <f>IF($G58="",0,IF($E58&gt;$G58,0,IF($E58=$G58,1,3)))</f>
        <v>3</v>
      </c>
      <c r="P58" s="183"/>
      <c r="Q58" s="183">
        <f>E58</f>
        <v>0</v>
      </c>
      <c r="R58" s="183"/>
      <c r="S58" s="183">
        <f>G58</f>
        <v>2</v>
      </c>
      <c r="T58" s="183"/>
      <c r="U58" s="183">
        <f>G58</f>
        <v>2</v>
      </c>
      <c r="V58" s="183"/>
      <c r="W58" s="183">
        <f>E58</f>
        <v>0</v>
      </c>
      <c r="X58" s="183"/>
      <c r="Y58" s="161"/>
      <c r="Z58" s="161">
        <f>O62</f>
        <v>7</v>
      </c>
      <c r="AA58" s="161">
        <f>S62</f>
        <v>5</v>
      </c>
      <c r="AB58" s="161">
        <f>W62</f>
        <v>1</v>
      </c>
      <c r="AC58" s="161">
        <f>AA58-AB58</f>
        <v>4</v>
      </c>
      <c r="AD58" s="166">
        <f>IF(Z58&gt;Z56,-1,0)</f>
        <v>-1</v>
      </c>
      <c r="AE58" s="166">
        <f>IF(Z58&gt;Z57,-1,0)</f>
        <v>-1</v>
      </c>
      <c r="AF58" s="166">
        <f>IF(Z58&gt;Z59,-1,0)</f>
        <v>-1</v>
      </c>
      <c r="AG58" s="161">
        <f>10000-(AJ58*1000+AM58*100+AK58*10)</f>
        <v>2550</v>
      </c>
      <c r="AH58" s="169">
        <f>RANK(AG58,AG56:AG59,1)</f>
        <v>1</v>
      </c>
      <c r="AI58" s="161" t="str">
        <f>C57</f>
        <v>Brasilien</v>
      </c>
      <c r="AJ58" s="161">
        <f t="shared" si="32"/>
        <v>7</v>
      </c>
      <c r="AK58" s="161">
        <f t="shared" si="33"/>
        <v>5</v>
      </c>
      <c r="AL58" s="161">
        <f t="shared" si="34"/>
        <v>1</v>
      </c>
      <c r="AM58" s="161">
        <f>AK58-AL58</f>
        <v>4</v>
      </c>
      <c r="AN58" s="185">
        <f>IF(AG56=AG58,IF(E58&gt;G58,AG56-0.1,AG56),AG56)</f>
        <v>9280</v>
      </c>
      <c r="AO58" s="185">
        <f>IF(AG57=AG58,IF(E61&gt;G61,AG57-0.1,AG57),AG57)</f>
        <v>7180</v>
      </c>
      <c r="AP58" s="185"/>
      <c r="AQ58" s="185">
        <f>IF(AG59=AG58,IF(G57&gt;E57,AG59-0.1,AG59),AG59)</f>
        <v>4850</v>
      </c>
      <c r="AR58" s="85">
        <f>AP60</f>
        <v>7650</v>
      </c>
      <c r="AS58" s="169">
        <f>RANK(AR58,AR56:AR59,1)</f>
        <v>1</v>
      </c>
      <c r="AT58" s="161" t="str">
        <f t="shared" si="35"/>
        <v>Brasilien</v>
      </c>
      <c r="AU58" s="161">
        <f t="shared" si="36"/>
        <v>7</v>
      </c>
      <c r="AV58" s="161">
        <f t="shared" si="37"/>
        <v>5</v>
      </c>
      <c r="AW58" s="161">
        <f t="shared" si="38"/>
        <v>1</v>
      </c>
      <c r="AX58" s="161"/>
      <c r="AY58" s="161"/>
      <c r="AZ58" s="161"/>
      <c r="BA58" s="270">
        <v>3</v>
      </c>
      <c r="BB58" s="271" t="str">
        <f>VLOOKUP(3,AS56:AT59,2,FALSE)</f>
        <v>Serbien</v>
      </c>
      <c r="BC58" s="272"/>
      <c r="BD58" s="273">
        <f>VLOOKUP(3,AS56:AW59,3,FALSE)</f>
        <v>3</v>
      </c>
      <c r="BE58" s="273">
        <f>VLOOKUP(3,AS56:AW59,4,FALSE)</f>
        <v>2</v>
      </c>
      <c r="BF58" s="175" t="s">
        <v>11</v>
      </c>
      <c r="BG58" s="273">
        <f>VLOOKUP(3,AS56:AW59,5,FALSE)</f>
        <v>4</v>
      </c>
      <c r="BH58" s="161"/>
      <c r="BI58" s="161"/>
      <c r="BJ58" s="164"/>
      <c r="BK58" s="174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</row>
    <row r="59" spans="1:93" ht="18.75" customHeight="1" thickBot="1" x14ac:dyDescent="0.3">
      <c r="A59" s="161"/>
      <c r="B59" s="161"/>
      <c r="C59" s="92" t="str">
        <f>H56</f>
        <v>Serbien</v>
      </c>
      <c r="D59" s="93"/>
      <c r="E59" s="55">
        <v>1</v>
      </c>
      <c r="F59" s="190" t="s">
        <v>11</v>
      </c>
      <c r="G59" s="55">
        <v>2</v>
      </c>
      <c r="H59" s="92" t="str">
        <f>H57</f>
        <v>Schweiz</v>
      </c>
      <c r="I59" s="93"/>
      <c r="J59" s="161"/>
      <c r="K59" s="181" t="s">
        <v>296</v>
      </c>
      <c r="L59" s="166">
        <f t="shared" si="31"/>
        <v>-1</v>
      </c>
      <c r="M59" s="183"/>
      <c r="N59" s="183">
        <f>IF($E59="",0,IF($E59&gt;$G59,3,IF($E59=$G59,1,0)))</f>
        <v>0</v>
      </c>
      <c r="O59" s="183"/>
      <c r="P59" s="183">
        <f>IF($G59="",0,IF($E59&gt;$G59,0,IF($E59=$G59,1,3)))</f>
        <v>3</v>
      </c>
      <c r="Q59" s="183"/>
      <c r="R59" s="183">
        <f>E59</f>
        <v>1</v>
      </c>
      <c r="S59" s="183"/>
      <c r="T59" s="183">
        <f>G59</f>
        <v>2</v>
      </c>
      <c r="U59" s="183"/>
      <c r="V59" s="183">
        <f>G59</f>
        <v>2</v>
      </c>
      <c r="W59" s="183"/>
      <c r="X59" s="183">
        <f>E59</f>
        <v>1</v>
      </c>
      <c r="Y59" s="161"/>
      <c r="Z59" s="161">
        <f>P62</f>
        <v>5</v>
      </c>
      <c r="AA59" s="161">
        <f>T62</f>
        <v>5</v>
      </c>
      <c r="AB59" s="161">
        <f>X62</f>
        <v>4</v>
      </c>
      <c r="AC59" s="161">
        <f>AA59-AB59</f>
        <v>1</v>
      </c>
      <c r="AD59" s="166">
        <f>IF(Z59&gt;Z56,-1,0)</f>
        <v>-1</v>
      </c>
      <c r="AE59" s="166">
        <f>IF(Z59&gt;Z57,-1,0)</f>
        <v>-1</v>
      </c>
      <c r="AF59" s="166">
        <f>IF(Z59&gt;Z58,-1,0)</f>
        <v>0</v>
      </c>
      <c r="AG59" s="161">
        <f>10000-(AJ59*1000+AM59*100+AK59*10)</f>
        <v>4850</v>
      </c>
      <c r="AH59" s="169">
        <f>RANK(AG59,AG56:AG59,1)</f>
        <v>2</v>
      </c>
      <c r="AI59" s="161" t="str">
        <f>H57</f>
        <v>Schweiz</v>
      </c>
      <c r="AJ59" s="161">
        <f t="shared" si="32"/>
        <v>5</v>
      </c>
      <c r="AK59" s="161">
        <f t="shared" si="33"/>
        <v>5</v>
      </c>
      <c r="AL59" s="161">
        <f t="shared" si="34"/>
        <v>4</v>
      </c>
      <c r="AM59" s="161">
        <f>AK59-AL59</f>
        <v>1</v>
      </c>
      <c r="AN59" s="185">
        <f>IF(AG56=AG59,IF(E60&gt;G60,AG56-0.1,AG56),AG56)</f>
        <v>9280</v>
      </c>
      <c r="AO59" s="185">
        <f>IF(AG57=AG59,IF(E59&gt;G59,AG57-0.1,AG57),AG57)</f>
        <v>7180</v>
      </c>
      <c r="AP59" s="185">
        <f>IF(AG58=AG59,IF(E57&gt;G57,AG58-0.1,AG58),AG58)</f>
        <v>2550</v>
      </c>
      <c r="AQ59" s="185"/>
      <c r="AR59" s="85">
        <f>AQ60</f>
        <v>14550</v>
      </c>
      <c r="AS59" s="169">
        <f>RANK(AR59,AR56:AR59,1)</f>
        <v>2</v>
      </c>
      <c r="AT59" s="161" t="str">
        <f t="shared" si="35"/>
        <v>Schweiz</v>
      </c>
      <c r="AU59" s="161">
        <f t="shared" si="36"/>
        <v>5</v>
      </c>
      <c r="AV59" s="161">
        <f t="shared" si="37"/>
        <v>5</v>
      </c>
      <c r="AW59" s="161">
        <f t="shared" si="38"/>
        <v>4</v>
      </c>
      <c r="AX59" s="161"/>
      <c r="AY59" s="161"/>
      <c r="AZ59" s="161"/>
      <c r="BA59" s="270">
        <v>4</v>
      </c>
      <c r="BB59" s="271" t="str">
        <f>VLOOKUP(4,AS56:AT59,2,FALSE)</f>
        <v>Costa Rica</v>
      </c>
      <c r="BC59" s="272"/>
      <c r="BD59" s="273">
        <f>VLOOKUP(4,AS56:AW59,3,FALSE)</f>
        <v>1</v>
      </c>
      <c r="BE59" s="273">
        <f>VLOOKUP(4,AS56:AW59,4,FALSE)</f>
        <v>2</v>
      </c>
      <c r="BF59" s="175" t="s">
        <v>11</v>
      </c>
      <c r="BG59" s="273">
        <f>VLOOKUP(4,AS56:AW59,5,FALSE)</f>
        <v>5</v>
      </c>
      <c r="BH59" s="161"/>
      <c r="BI59" s="161"/>
      <c r="BJ59" s="164"/>
      <c r="BK59" s="174"/>
      <c r="BL59" s="174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</row>
    <row r="60" spans="1:93" ht="18.75" customHeight="1" thickBot="1" x14ac:dyDescent="0.3">
      <c r="A60" s="161"/>
      <c r="B60" s="161"/>
      <c r="C60" s="90" t="str">
        <f>C56</f>
        <v>Costa Rica</v>
      </c>
      <c r="D60" s="91"/>
      <c r="E60" s="55">
        <v>2</v>
      </c>
      <c r="F60" s="190" t="s">
        <v>11</v>
      </c>
      <c r="G60" s="55">
        <v>2</v>
      </c>
      <c r="H60" s="90" t="str">
        <f>H57</f>
        <v>Schweiz</v>
      </c>
      <c r="I60" s="91"/>
      <c r="J60" s="161"/>
      <c r="K60" s="181" t="s">
        <v>297</v>
      </c>
      <c r="L60" s="166">
        <f t="shared" si="31"/>
        <v>0</v>
      </c>
      <c r="M60" s="183">
        <f>IF($E60="",0,IF($E60&gt;$G60,3,IF($E60=G60,1,0)))</f>
        <v>1</v>
      </c>
      <c r="N60" s="183"/>
      <c r="O60" s="183"/>
      <c r="P60" s="183">
        <f>IF($G60="",0,IF($E60&gt;$G60,0,IF($E60=$G60,1,3)))</f>
        <v>1</v>
      </c>
      <c r="Q60" s="183">
        <f>E60</f>
        <v>2</v>
      </c>
      <c r="R60" s="183"/>
      <c r="S60" s="183"/>
      <c r="T60" s="183">
        <f>G60</f>
        <v>2</v>
      </c>
      <c r="U60" s="183">
        <f>G60</f>
        <v>2</v>
      </c>
      <c r="V60" s="183"/>
      <c r="W60" s="183"/>
      <c r="X60" s="183">
        <f>E60</f>
        <v>2</v>
      </c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87">
        <f>SUM(AN56:AN59)</f>
        <v>27840</v>
      </c>
      <c r="AO60" s="88">
        <f>SUM(AO56:AO59)</f>
        <v>21540</v>
      </c>
      <c r="AP60" s="88">
        <f>SUM(AP56:AP59)</f>
        <v>7650</v>
      </c>
      <c r="AQ60" s="88">
        <f>SUM(AQ56:AQ59)</f>
        <v>14550</v>
      </c>
      <c r="AR60" s="86"/>
      <c r="AS60" s="187"/>
      <c r="AT60" s="187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4"/>
      <c r="BK60" s="174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</row>
    <row r="61" spans="1:93" ht="18.75" customHeight="1" thickBot="1" x14ac:dyDescent="0.3">
      <c r="A61" s="161"/>
      <c r="B61" s="161"/>
      <c r="C61" s="92" t="str">
        <f>H56</f>
        <v>Serbien</v>
      </c>
      <c r="D61" s="93"/>
      <c r="E61" s="55">
        <v>0</v>
      </c>
      <c r="F61" s="190" t="s">
        <v>11</v>
      </c>
      <c r="G61" s="55">
        <v>2</v>
      </c>
      <c r="H61" s="92" t="str">
        <f>C57</f>
        <v>Brasilien</v>
      </c>
      <c r="I61" s="93"/>
      <c r="J61" s="161"/>
      <c r="K61" s="181" t="str">
        <f>K60</f>
        <v>Mittwoch, 27. Juni 20:00</v>
      </c>
      <c r="L61" s="166">
        <f t="shared" si="31"/>
        <v>-1</v>
      </c>
      <c r="M61" s="183"/>
      <c r="N61" s="183">
        <f>IF($E61="",0,IF($E61&gt;$G61,3,IF($E61=$G61,1,0)))</f>
        <v>0</v>
      </c>
      <c r="O61" s="183">
        <f>IF($G61="",0,IF($E61&gt;$G61,0,IF($E61=$G61,1,3)))</f>
        <v>3</v>
      </c>
      <c r="P61" s="183"/>
      <c r="Q61" s="183"/>
      <c r="R61" s="183">
        <f>E61</f>
        <v>0</v>
      </c>
      <c r="S61" s="183">
        <f>G61</f>
        <v>2</v>
      </c>
      <c r="T61" s="183"/>
      <c r="U61" s="183"/>
      <c r="V61" s="183">
        <f>G61</f>
        <v>2</v>
      </c>
      <c r="W61" s="183">
        <f>E61</f>
        <v>0</v>
      </c>
      <c r="X61" s="183"/>
      <c r="Y61" s="161"/>
      <c r="Z61" s="161" t="s">
        <v>27</v>
      </c>
      <c r="AA61" s="161"/>
      <c r="AB61" s="161"/>
      <c r="AC61" s="161"/>
      <c r="AD61" s="161"/>
      <c r="AE61" s="161"/>
      <c r="AF61" s="161"/>
      <c r="AG61" s="161" t="b">
        <f>OR(AG56=AG57,AG56=AG58,AG56=AG59,AG57=AG58,AG57=AG59,AG58=AG59)</f>
        <v>0</v>
      </c>
      <c r="AH61" s="161"/>
      <c r="AI61" s="161"/>
      <c r="AJ61" s="161"/>
      <c r="AK61" s="161"/>
      <c r="AL61" s="161"/>
      <c r="AM61" s="161"/>
      <c r="AN61" s="161"/>
      <c r="AO61" s="161" t="s">
        <v>31</v>
      </c>
      <c r="AP61" s="161"/>
      <c r="AQ61" s="161"/>
      <c r="AR61" s="161" t="b">
        <f>OR(AR56=AR57,AR56=AR58,AR56=AR59,AR57=AR58,AR57=AR59,AR58=AR59)</f>
        <v>0</v>
      </c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4"/>
      <c r="BK61" s="174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</row>
    <row r="62" spans="1:93" ht="18.75" customHeight="1" x14ac:dyDescent="0.25">
      <c r="A62" s="161"/>
      <c r="B62" s="161"/>
      <c r="C62" s="179" t="str">
        <f>IF(G61="","",IF(AR61=TRUE,"Achtung: Fehler in Tabelle!",""))</f>
        <v/>
      </c>
      <c r="D62" s="161"/>
      <c r="E62" s="163"/>
      <c r="F62" s="161"/>
      <c r="G62" s="163"/>
      <c r="H62" s="161"/>
      <c r="I62" s="161"/>
      <c r="J62" s="161"/>
      <c r="K62" s="180"/>
      <c r="L62" s="161"/>
      <c r="M62" s="169">
        <f t="shared" ref="M62:X62" si="39">SUM(M56:M61)</f>
        <v>1</v>
      </c>
      <c r="N62" s="169">
        <f t="shared" si="39"/>
        <v>3</v>
      </c>
      <c r="O62" s="169">
        <f t="shared" si="39"/>
        <v>7</v>
      </c>
      <c r="P62" s="169">
        <f t="shared" si="39"/>
        <v>5</v>
      </c>
      <c r="Q62" s="169">
        <f t="shared" si="39"/>
        <v>2</v>
      </c>
      <c r="R62" s="169">
        <f t="shared" si="39"/>
        <v>2</v>
      </c>
      <c r="S62" s="169">
        <f t="shared" si="39"/>
        <v>5</v>
      </c>
      <c r="T62" s="169">
        <f t="shared" si="39"/>
        <v>5</v>
      </c>
      <c r="U62" s="169">
        <f t="shared" si="39"/>
        <v>5</v>
      </c>
      <c r="V62" s="169">
        <f t="shared" si="39"/>
        <v>4</v>
      </c>
      <c r="W62" s="169">
        <f t="shared" si="39"/>
        <v>1</v>
      </c>
      <c r="X62" s="169">
        <f t="shared" si="39"/>
        <v>4</v>
      </c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4"/>
      <c r="BK62" s="165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</row>
    <row r="63" spans="1:93" ht="18.75" customHeight="1" x14ac:dyDescent="0.25">
      <c r="A63" s="161"/>
      <c r="B63" s="161"/>
      <c r="C63" s="161"/>
      <c r="D63" s="161"/>
      <c r="E63" s="163"/>
      <c r="F63" s="161"/>
      <c r="G63" s="163"/>
      <c r="H63" s="161"/>
      <c r="I63" s="161"/>
      <c r="J63" s="161"/>
      <c r="K63" s="180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4"/>
      <c r="BK63" s="165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</row>
    <row r="64" spans="1:93" ht="18.75" customHeight="1" x14ac:dyDescent="0.25">
      <c r="A64" s="161"/>
      <c r="B64" s="161"/>
      <c r="C64" s="161"/>
      <c r="D64" s="161"/>
      <c r="E64" s="163"/>
      <c r="F64" s="161"/>
      <c r="G64" s="163"/>
      <c r="H64" s="161"/>
      <c r="I64" s="161"/>
      <c r="J64" s="161"/>
      <c r="K64" s="180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4"/>
      <c r="BK64" s="165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</row>
    <row r="65" spans="1:93" ht="18.75" customHeight="1" x14ac:dyDescent="0.25">
      <c r="A65" s="161"/>
      <c r="B65" s="161"/>
      <c r="C65" s="165" t="s">
        <v>83</v>
      </c>
      <c r="D65" s="161"/>
      <c r="E65" s="163"/>
      <c r="F65" s="161"/>
      <c r="G65" s="163"/>
      <c r="H65" s="161"/>
      <c r="I65" s="161"/>
      <c r="J65" s="161"/>
      <c r="K65" s="180"/>
      <c r="L65" s="161"/>
      <c r="M65" s="161" t="s">
        <v>4</v>
      </c>
      <c r="N65" s="161"/>
      <c r="O65" s="161"/>
      <c r="P65" s="161"/>
      <c r="Q65" s="161" t="s">
        <v>6</v>
      </c>
      <c r="R65" s="161"/>
      <c r="S65" s="161"/>
      <c r="T65" s="161"/>
      <c r="U65" s="161" t="s">
        <v>7</v>
      </c>
      <c r="V65" s="161"/>
      <c r="W65" s="161"/>
      <c r="X65" s="161"/>
      <c r="Y65" s="161"/>
      <c r="Z65" s="161" t="s">
        <v>4</v>
      </c>
      <c r="AA65" s="161" t="s">
        <v>5</v>
      </c>
      <c r="AB65" s="161"/>
      <c r="AC65" s="161"/>
      <c r="AD65" s="166" t="s">
        <v>9</v>
      </c>
      <c r="AE65" s="161"/>
      <c r="AF65" s="161"/>
      <c r="AG65" s="161"/>
      <c r="AH65" s="167" t="s">
        <v>29</v>
      </c>
      <c r="AI65" s="161"/>
      <c r="AJ65" s="161"/>
      <c r="AK65" s="161"/>
      <c r="AL65" s="161"/>
      <c r="AM65" s="161"/>
      <c r="AN65" s="166" t="s">
        <v>32</v>
      </c>
      <c r="AO65" s="161"/>
      <c r="AP65" s="161"/>
      <c r="AQ65" s="161"/>
      <c r="AR65" s="161"/>
      <c r="AS65" s="167" t="s">
        <v>30</v>
      </c>
      <c r="AT65" s="161"/>
      <c r="AU65" s="161"/>
      <c r="AV65" s="161"/>
      <c r="AW65" s="161"/>
      <c r="AX65" s="161"/>
      <c r="AY65" s="161"/>
      <c r="AZ65" s="161"/>
      <c r="BA65" s="161"/>
      <c r="BB65" s="165" t="s">
        <v>337</v>
      </c>
      <c r="BC65" s="189"/>
      <c r="BD65" s="165" t="s">
        <v>4</v>
      </c>
      <c r="BE65" s="189"/>
      <c r="BF65" s="190" t="s">
        <v>5</v>
      </c>
      <c r="BG65" s="189"/>
      <c r="BH65" s="161"/>
      <c r="BI65" s="161"/>
      <c r="BJ65" s="164"/>
      <c r="BK65" s="165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</row>
    <row r="66" spans="1:93" ht="18.75" customHeight="1" thickBot="1" x14ac:dyDescent="0.25">
      <c r="A66" s="161"/>
      <c r="B66" s="161"/>
      <c r="C66" s="161"/>
      <c r="D66" s="161"/>
      <c r="E66" s="163"/>
      <c r="F66" s="161"/>
      <c r="G66" s="163"/>
      <c r="H66" s="161"/>
      <c r="I66" s="161"/>
      <c r="J66" s="161"/>
      <c r="K66" s="180"/>
      <c r="L66" s="161"/>
      <c r="M66" s="161" t="s">
        <v>0</v>
      </c>
      <c r="N66" s="161" t="s">
        <v>1</v>
      </c>
      <c r="O66" s="161" t="s">
        <v>2</v>
      </c>
      <c r="P66" s="161" t="s">
        <v>3</v>
      </c>
      <c r="Q66" s="161" t="s">
        <v>0</v>
      </c>
      <c r="R66" s="161" t="s">
        <v>1</v>
      </c>
      <c r="S66" s="161" t="s">
        <v>2</v>
      </c>
      <c r="T66" s="161" t="s">
        <v>3</v>
      </c>
      <c r="U66" s="161" t="s">
        <v>0</v>
      </c>
      <c r="V66" s="161" t="s">
        <v>1</v>
      </c>
      <c r="W66" s="161" t="s">
        <v>2</v>
      </c>
      <c r="X66" s="161" t="s">
        <v>3</v>
      </c>
      <c r="Y66" s="161"/>
      <c r="Z66" s="161" t="s">
        <v>8</v>
      </c>
      <c r="AA66" s="161"/>
      <c r="AB66" s="161"/>
      <c r="AC66" s="161"/>
      <c r="AD66" s="166"/>
      <c r="AE66" s="161"/>
      <c r="AF66" s="161"/>
      <c r="AG66" s="161"/>
      <c r="AH66" s="167" t="s">
        <v>28</v>
      </c>
      <c r="AI66" s="161"/>
      <c r="AJ66" s="161"/>
      <c r="AK66" s="161"/>
      <c r="AL66" s="161"/>
      <c r="AM66" s="161"/>
      <c r="AN66" s="161" t="str">
        <f>AI67</f>
        <v>Deutschland</v>
      </c>
      <c r="AO66" s="161" t="str">
        <f>AI68</f>
        <v>Mexico</v>
      </c>
      <c r="AP66" s="161" t="str">
        <f>AI69</f>
        <v>Schweden</v>
      </c>
      <c r="AQ66" s="161" t="str">
        <f>AI70</f>
        <v>Südkorea</v>
      </c>
      <c r="AR66" s="161"/>
      <c r="AS66" s="167" t="s">
        <v>28</v>
      </c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4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</row>
    <row r="67" spans="1:93" ht="18.75" customHeight="1" thickBot="1" x14ac:dyDescent="0.3">
      <c r="A67" s="161"/>
      <c r="B67" s="161"/>
      <c r="C67" s="99" t="s">
        <v>10</v>
      </c>
      <c r="D67" s="100"/>
      <c r="E67" s="55">
        <v>0</v>
      </c>
      <c r="F67" s="190" t="s">
        <v>11</v>
      </c>
      <c r="G67" s="55">
        <v>1</v>
      </c>
      <c r="H67" s="99" t="s">
        <v>265</v>
      </c>
      <c r="I67" s="100"/>
      <c r="J67" s="161"/>
      <c r="K67" s="181" t="s">
        <v>298</v>
      </c>
      <c r="L67" s="166">
        <f t="shared" ref="L67:L72" si="40">IF(E67-G67&gt;0,1,IF(G67=E67,0,-1))</f>
        <v>-1</v>
      </c>
      <c r="M67" s="183">
        <f>IF($E67="",0,IF($E67&gt;$G67,3,IF($E67=G67,1,0)))</f>
        <v>0</v>
      </c>
      <c r="N67" s="183">
        <f>IF($G67="",0,IF($E67&gt;$G67,0,IF($E67=G67,1,3)))</f>
        <v>3</v>
      </c>
      <c r="O67" s="184"/>
      <c r="P67" s="184"/>
      <c r="Q67" s="183">
        <f>E67</f>
        <v>0</v>
      </c>
      <c r="R67" s="183">
        <f>G67</f>
        <v>1</v>
      </c>
      <c r="S67" s="183"/>
      <c r="T67" s="183"/>
      <c r="U67" s="183">
        <f>G67</f>
        <v>1</v>
      </c>
      <c r="V67" s="183">
        <f>E67</f>
        <v>0</v>
      </c>
      <c r="W67" s="183"/>
      <c r="X67" s="183"/>
      <c r="Y67" s="161"/>
      <c r="Z67" s="161">
        <f>M73</f>
        <v>3</v>
      </c>
      <c r="AA67" s="161">
        <f>Q73</f>
        <v>2</v>
      </c>
      <c r="AB67" s="161">
        <f>U73</f>
        <v>4</v>
      </c>
      <c r="AC67" s="161">
        <f>AA67-AB67</f>
        <v>-2</v>
      </c>
      <c r="AD67" s="166">
        <f>IF(Z67&gt;Z68,-1,0)</f>
        <v>0</v>
      </c>
      <c r="AE67" s="166">
        <f>IF(Z67&gt;Z69,-1,0)</f>
        <v>0</v>
      </c>
      <c r="AF67" s="166">
        <f>IF(Z67&gt;Z70,-1,0)</f>
        <v>0</v>
      </c>
      <c r="AG67" s="161">
        <f>10000-(AJ67*1000+AM67*100+AK67*10)</f>
        <v>7180</v>
      </c>
      <c r="AH67" s="169">
        <f>RANK(AG67,AG67:AG70,1)</f>
        <v>4</v>
      </c>
      <c r="AI67" s="161" t="str">
        <f>C67</f>
        <v>Deutschland</v>
      </c>
      <c r="AJ67" s="161">
        <f t="shared" ref="AJ67:AJ70" si="41">Z67</f>
        <v>3</v>
      </c>
      <c r="AK67" s="161">
        <f t="shared" ref="AK67:AK70" si="42">AA67</f>
        <v>2</v>
      </c>
      <c r="AL67" s="161">
        <f t="shared" ref="AL67:AL70" si="43">AB67</f>
        <v>4</v>
      </c>
      <c r="AM67" s="161">
        <f>AK67-AL67</f>
        <v>-2</v>
      </c>
      <c r="AN67" s="185"/>
      <c r="AO67" s="185">
        <f>IF(AG68=AG67,IF(G67&gt;E67,AG68-0.1,AG68),AG68)</f>
        <v>4070</v>
      </c>
      <c r="AP67" s="185">
        <f>IF(AG69=AG67,IF(G69&gt;E69,AG69-0.1,AG69),AG69)</f>
        <v>3650</v>
      </c>
      <c r="AQ67" s="185">
        <f>IF(AG70=AG67,IF(G71&gt;E71,AG70-0.1,AG70),AG70)</f>
        <v>6970</v>
      </c>
      <c r="AR67" s="84">
        <f>AN71</f>
        <v>21540</v>
      </c>
      <c r="AS67" s="169">
        <f>RANK(AR67,AR67:AR70,1)</f>
        <v>4</v>
      </c>
      <c r="AT67" s="161" t="str">
        <f t="shared" ref="AT67:AT70" si="44">AI67</f>
        <v>Deutschland</v>
      </c>
      <c r="AU67" s="161">
        <f t="shared" ref="AU67:AU70" si="45">AJ67</f>
        <v>3</v>
      </c>
      <c r="AV67" s="161">
        <f t="shared" ref="AV67:AV70" si="46">AK67</f>
        <v>2</v>
      </c>
      <c r="AW67" s="161">
        <f t="shared" ref="AW67:AW70" si="47">AL67</f>
        <v>4</v>
      </c>
      <c r="AX67" s="161"/>
      <c r="AY67" s="161"/>
      <c r="AZ67" s="161"/>
      <c r="BA67" s="101">
        <v>1</v>
      </c>
      <c r="BB67" s="99" t="str">
        <f>VLOOKUP(1,AS67:AT70,2,FALSE)</f>
        <v>Schweden</v>
      </c>
      <c r="BC67" s="100"/>
      <c r="BD67" s="102">
        <f>VLOOKUP(1,AS67:AW70,3,FALSE)</f>
        <v>6</v>
      </c>
      <c r="BE67" s="103">
        <f>VLOOKUP(1,AS67:AW70,4,FALSE)</f>
        <v>5</v>
      </c>
      <c r="BF67" s="175" t="s">
        <v>11</v>
      </c>
      <c r="BG67" s="103">
        <f>VLOOKUP(1,AS67:AW70,5,FALSE)</f>
        <v>2</v>
      </c>
      <c r="BH67" s="104" t="s">
        <v>114</v>
      </c>
      <c r="BI67" s="161"/>
      <c r="BJ67" s="164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</row>
    <row r="68" spans="1:93" ht="18.75" customHeight="1" thickBot="1" x14ac:dyDescent="0.3">
      <c r="A68" s="161"/>
      <c r="B68" s="161"/>
      <c r="C68" s="233" t="s">
        <v>266</v>
      </c>
      <c r="D68" s="234"/>
      <c r="E68" s="55">
        <v>1</v>
      </c>
      <c r="F68" s="190" t="s">
        <v>11</v>
      </c>
      <c r="G68" s="55">
        <v>0</v>
      </c>
      <c r="H68" s="233" t="s">
        <v>60</v>
      </c>
      <c r="I68" s="234"/>
      <c r="J68" s="161"/>
      <c r="K68" s="181" t="s">
        <v>299</v>
      </c>
      <c r="L68" s="166">
        <f t="shared" si="40"/>
        <v>1</v>
      </c>
      <c r="M68" s="183"/>
      <c r="N68" s="183"/>
      <c r="O68" s="183">
        <f>IF($E68="",0,IF($E68&gt;$G68,3,IF($E68=$G68,1,0)))</f>
        <v>3</v>
      </c>
      <c r="P68" s="183">
        <f>IF($G68="",0,IF($E68&gt;$G68,0,IF($E68=$G68,1,3)))</f>
        <v>0</v>
      </c>
      <c r="Q68" s="183"/>
      <c r="R68" s="183"/>
      <c r="S68" s="183">
        <f>E68</f>
        <v>1</v>
      </c>
      <c r="T68" s="183">
        <f>G68</f>
        <v>0</v>
      </c>
      <c r="U68" s="183"/>
      <c r="V68" s="183"/>
      <c r="W68" s="183">
        <f>G68</f>
        <v>0</v>
      </c>
      <c r="X68" s="183">
        <f>E68</f>
        <v>1</v>
      </c>
      <c r="Y68" s="161"/>
      <c r="Z68" s="161">
        <f>N73</f>
        <v>6</v>
      </c>
      <c r="AA68" s="161">
        <f>R73</f>
        <v>3</v>
      </c>
      <c r="AB68" s="161">
        <f>V73</f>
        <v>4</v>
      </c>
      <c r="AC68" s="161">
        <f>AA68-AB68</f>
        <v>-1</v>
      </c>
      <c r="AD68" s="166">
        <f>IF(Z68&gt;Z67,-1,0)</f>
        <v>-1</v>
      </c>
      <c r="AE68" s="166">
        <f>IF(Z68&gt;Z69,-1,0)</f>
        <v>0</v>
      </c>
      <c r="AF68" s="166">
        <f>IF(Z68&gt;Z70,-1,0)</f>
        <v>-1</v>
      </c>
      <c r="AG68" s="161">
        <f>10000-(AJ68*1000+AM68*100+AK68*10)</f>
        <v>4070</v>
      </c>
      <c r="AH68" s="169">
        <f>RANK(AG68,AG67:AG70,1)</f>
        <v>2</v>
      </c>
      <c r="AI68" s="161" t="str">
        <f>H67</f>
        <v>Mexico</v>
      </c>
      <c r="AJ68" s="161">
        <f t="shared" si="41"/>
        <v>6</v>
      </c>
      <c r="AK68" s="161">
        <f t="shared" si="42"/>
        <v>3</v>
      </c>
      <c r="AL68" s="161">
        <f t="shared" si="43"/>
        <v>4</v>
      </c>
      <c r="AM68" s="161">
        <f>AK68-AL68</f>
        <v>-1</v>
      </c>
      <c r="AN68" s="185">
        <f>IF(AG67=AG68,IF(E67&gt;G67,AG67-0.1,AG67),AG67)</f>
        <v>7180</v>
      </c>
      <c r="AO68" s="185"/>
      <c r="AP68" s="185">
        <f>IF(AG69=AG68,IF(G72&gt;E72,AG69-0.1,AG69),AG69)</f>
        <v>3650</v>
      </c>
      <c r="AQ68" s="185">
        <f>IF(AG70=AG68,IF(G70&gt;E70,AG70-0.1,AG70),AG70)</f>
        <v>6970</v>
      </c>
      <c r="AR68" s="85">
        <f>AO71</f>
        <v>12210</v>
      </c>
      <c r="AS68" s="169">
        <f>RANK(AR68,AR67:AR70,1)</f>
        <v>2</v>
      </c>
      <c r="AT68" s="161" t="str">
        <f t="shared" si="44"/>
        <v>Mexico</v>
      </c>
      <c r="AU68" s="161">
        <f t="shared" si="45"/>
        <v>6</v>
      </c>
      <c r="AV68" s="161">
        <f t="shared" si="46"/>
        <v>3</v>
      </c>
      <c r="AW68" s="161">
        <f t="shared" si="47"/>
        <v>4</v>
      </c>
      <c r="AX68" s="161"/>
      <c r="AY68" s="161"/>
      <c r="AZ68" s="161"/>
      <c r="BA68" s="235">
        <v>2</v>
      </c>
      <c r="BB68" s="233" t="str">
        <f>VLOOKUP(2,AS67:AT70,2,FALSE)</f>
        <v>Mexico</v>
      </c>
      <c r="BC68" s="234"/>
      <c r="BD68" s="236">
        <f>VLOOKUP(2,AS67:AW70,3,FALSE)</f>
        <v>6</v>
      </c>
      <c r="BE68" s="237">
        <f>VLOOKUP(2,AS67:AW70,4,FALSE)</f>
        <v>3</v>
      </c>
      <c r="BF68" s="175" t="s">
        <v>11</v>
      </c>
      <c r="BG68" s="237">
        <f>VLOOKUP(2,AS67:AW70,5,FALSE)</f>
        <v>4</v>
      </c>
      <c r="BH68" s="237" t="s">
        <v>110</v>
      </c>
      <c r="BI68" s="161"/>
      <c r="BJ68" s="164"/>
      <c r="BK68" s="174" t="s">
        <v>348</v>
      </c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</row>
    <row r="69" spans="1:93" ht="18.75" customHeight="1" thickBot="1" x14ac:dyDescent="0.3">
      <c r="A69" s="161"/>
      <c r="B69" s="161"/>
      <c r="C69" s="99" t="str">
        <f>C67</f>
        <v>Deutschland</v>
      </c>
      <c r="D69" s="100"/>
      <c r="E69" s="55">
        <v>2</v>
      </c>
      <c r="F69" s="190" t="s">
        <v>11</v>
      </c>
      <c r="G69" s="55">
        <v>1</v>
      </c>
      <c r="H69" s="99" t="str">
        <f>C68</f>
        <v>Schweden</v>
      </c>
      <c r="I69" s="100"/>
      <c r="J69" s="161"/>
      <c r="K69" s="181" t="s">
        <v>300</v>
      </c>
      <c r="L69" s="166">
        <f t="shared" si="40"/>
        <v>1</v>
      </c>
      <c r="M69" s="183">
        <f>IF($E69="",0,IF($E69&gt;$G69,3,IF($E69=G69,1,0)))</f>
        <v>3</v>
      </c>
      <c r="N69" s="183"/>
      <c r="O69" s="183">
        <f>IF($G69="",0,IF($E69&gt;$G69,0,IF($E69=$G69,1,3)))</f>
        <v>0</v>
      </c>
      <c r="P69" s="183"/>
      <c r="Q69" s="183">
        <f>E69</f>
        <v>2</v>
      </c>
      <c r="R69" s="183"/>
      <c r="S69" s="183">
        <f>G69</f>
        <v>1</v>
      </c>
      <c r="T69" s="183"/>
      <c r="U69" s="183">
        <f>G69</f>
        <v>1</v>
      </c>
      <c r="V69" s="183"/>
      <c r="W69" s="183">
        <f>E69</f>
        <v>2</v>
      </c>
      <c r="X69" s="183"/>
      <c r="Y69" s="161"/>
      <c r="Z69" s="161">
        <f>O73</f>
        <v>6</v>
      </c>
      <c r="AA69" s="161">
        <f>S73</f>
        <v>5</v>
      </c>
      <c r="AB69" s="161">
        <f>W73</f>
        <v>2</v>
      </c>
      <c r="AC69" s="161">
        <f>AA69-AB69</f>
        <v>3</v>
      </c>
      <c r="AD69" s="166">
        <f>IF(Z69&gt;Z67,-1,0)</f>
        <v>-1</v>
      </c>
      <c r="AE69" s="166">
        <f>IF(Z69&gt;Z68,-1,0)</f>
        <v>0</v>
      </c>
      <c r="AF69" s="166">
        <f>IF(Z69&gt;Z70,-1,0)</f>
        <v>-1</v>
      </c>
      <c r="AG69" s="161">
        <f>10000-(AJ69*1000+AM69*100+AK69*10)</f>
        <v>3650</v>
      </c>
      <c r="AH69" s="169">
        <f>RANK(AG69,AG67:AG70,1)</f>
        <v>1</v>
      </c>
      <c r="AI69" s="161" t="str">
        <f>C68</f>
        <v>Schweden</v>
      </c>
      <c r="AJ69" s="161">
        <f t="shared" si="41"/>
        <v>6</v>
      </c>
      <c r="AK69" s="161">
        <f t="shared" si="42"/>
        <v>5</v>
      </c>
      <c r="AL69" s="161">
        <f t="shared" si="43"/>
        <v>2</v>
      </c>
      <c r="AM69" s="161">
        <f>AK69-AL69</f>
        <v>3</v>
      </c>
      <c r="AN69" s="185">
        <f>IF(AG67=AG69,IF(E69&gt;G69,AG67-0.1,AG67),AG67)</f>
        <v>7180</v>
      </c>
      <c r="AO69" s="185">
        <f>IF(AG68=AG69,IF(E72&gt;G72,AG68-0.1,AG68),AG68)</f>
        <v>4070</v>
      </c>
      <c r="AP69" s="185"/>
      <c r="AQ69" s="185">
        <f>IF(AG70=AG69,IF(G68&gt;E68,AG70-0.1,AG70),AG70)</f>
        <v>6970</v>
      </c>
      <c r="AR69" s="85">
        <f>AP71</f>
        <v>10950</v>
      </c>
      <c r="AS69" s="169">
        <f>RANK(AR69,AR67:AR70,1)</f>
        <v>1</v>
      </c>
      <c r="AT69" s="161" t="str">
        <f t="shared" si="44"/>
        <v>Schweden</v>
      </c>
      <c r="AU69" s="161">
        <f t="shared" si="45"/>
        <v>6</v>
      </c>
      <c r="AV69" s="161">
        <f t="shared" si="46"/>
        <v>5</v>
      </c>
      <c r="AW69" s="161">
        <f t="shared" si="47"/>
        <v>2</v>
      </c>
      <c r="AX69" s="161"/>
      <c r="AY69" s="161"/>
      <c r="AZ69" s="161"/>
      <c r="BA69" s="270">
        <v>3</v>
      </c>
      <c r="BB69" s="271" t="str">
        <f>VLOOKUP(3,AS67:AT70,2,FALSE)</f>
        <v>Südkorea</v>
      </c>
      <c r="BC69" s="272"/>
      <c r="BD69" s="273">
        <f>VLOOKUP(3,AS67:AW70,3,FALSE)</f>
        <v>3</v>
      </c>
      <c r="BE69" s="273">
        <f>VLOOKUP(3,AS67:AW70,4,FALSE)</f>
        <v>3</v>
      </c>
      <c r="BF69" s="175" t="s">
        <v>11</v>
      </c>
      <c r="BG69" s="273">
        <f>VLOOKUP(3,AS67:AW70,5,FALSE)</f>
        <v>3</v>
      </c>
      <c r="BH69" s="161"/>
      <c r="BI69" s="161"/>
      <c r="BJ69" s="164"/>
      <c r="BK69" s="174" t="s">
        <v>349</v>
      </c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</row>
    <row r="70" spans="1:93" ht="18.75" customHeight="1" thickBot="1" x14ac:dyDescent="0.3">
      <c r="A70" s="161"/>
      <c r="B70" s="161"/>
      <c r="C70" s="233" t="str">
        <f>H67</f>
        <v>Mexico</v>
      </c>
      <c r="D70" s="234"/>
      <c r="E70" s="55">
        <v>2</v>
      </c>
      <c r="F70" s="190" t="s">
        <v>11</v>
      </c>
      <c r="G70" s="55">
        <v>1</v>
      </c>
      <c r="H70" s="233" t="str">
        <f>H68</f>
        <v>Südkorea</v>
      </c>
      <c r="I70" s="234"/>
      <c r="J70" s="161"/>
      <c r="K70" s="181" t="s">
        <v>302</v>
      </c>
      <c r="L70" s="166">
        <f t="shared" si="40"/>
        <v>1</v>
      </c>
      <c r="M70" s="183"/>
      <c r="N70" s="183">
        <f>IF($E70="",0,IF($E70&gt;$G70,3,IF($E70=$G70,1,0)))</f>
        <v>3</v>
      </c>
      <c r="O70" s="183"/>
      <c r="P70" s="183">
        <f>IF($G70="",0,IF($E70&gt;$G70,0,IF($E70=$G70,1,3)))</f>
        <v>0</v>
      </c>
      <c r="Q70" s="183"/>
      <c r="R70" s="183">
        <f>E70</f>
        <v>2</v>
      </c>
      <c r="S70" s="183"/>
      <c r="T70" s="183">
        <f>G70</f>
        <v>1</v>
      </c>
      <c r="U70" s="183"/>
      <c r="V70" s="183">
        <f>G70</f>
        <v>1</v>
      </c>
      <c r="W70" s="183"/>
      <c r="X70" s="183">
        <f>E70</f>
        <v>2</v>
      </c>
      <c r="Y70" s="161"/>
      <c r="Z70" s="161">
        <f>P73</f>
        <v>3</v>
      </c>
      <c r="AA70" s="161">
        <f>T73</f>
        <v>3</v>
      </c>
      <c r="AB70" s="161">
        <f>X73</f>
        <v>3</v>
      </c>
      <c r="AC70" s="161">
        <f>AA70-AB70</f>
        <v>0</v>
      </c>
      <c r="AD70" s="166">
        <f>IF(Z70&gt;Z67,-1,0)</f>
        <v>0</v>
      </c>
      <c r="AE70" s="166">
        <f>IF(Z70&gt;Z68,-1,0)</f>
        <v>0</v>
      </c>
      <c r="AF70" s="166">
        <f>IF(Z70&gt;Z69,-1,0)</f>
        <v>0</v>
      </c>
      <c r="AG70" s="161">
        <f>10000-(AJ70*1000+AM70*100+AK70*10)</f>
        <v>6970</v>
      </c>
      <c r="AH70" s="169">
        <f>RANK(AG70,AG67:AG70,1)</f>
        <v>3</v>
      </c>
      <c r="AI70" s="161" t="str">
        <f>H68</f>
        <v>Südkorea</v>
      </c>
      <c r="AJ70" s="161">
        <f t="shared" si="41"/>
        <v>3</v>
      </c>
      <c r="AK70" s="161">
        <f t="shared" si="42"/>
        <v>3</v>
      </c>
      <c r="AL70" s="161">
        <f t="shared" si="43"/>
        <v>3</v>
      </c>
      <c r="AM70" s="161">
        <f>AK70-AL70</f>
        <v>0</v>
      </c>
      <c r="AN70" s="185">
        <f>IF(AG67=AG70,IF(E71&gt;G71,AG67-0.1,AG67),AG67)</f>
        <v>7180</v>
      </c>
      <c r="AO70" s="185">
        <f>IF(AG68=AG70,IF(E70&gt;G70,AG68-0.1,AG68),AG68)</f>
        <v>4070</v>
      </c>
      <c r="AP70" s="185">
        <f>IF(AG69=AG70,IF(E68&gt;G68,AG69-0.1,AG69),AG69)</f>
        <v>3650</v>
      </c>
      <c r="AQ70" s="185"/>
      <c r="AR70" s="85">
        <f>AQ71</f>
        <v>20910</v>
      </c>
      <c r="AS70" s="169">
        <f>RANK(AR70,AR67:AR70,1)</f>
        <v>3</v>
      </c>
      <c r="AT70" s="161" t="str">
        <f t="shared" si="44"/>
        <v>Südkorea</v>
      </c>
      <c r="AU70" s="161">
        <f t="shared" si="45"/>
        <v>3</v>
      </c>
      <c r="AV70" s="161">
        <f t="shared" si="46"/>
        <v>3</v>
      </c>
      <c r="AW70" s="161">
        <f t="shared" si="47"/>
        <v>3</v>
      </c>
      <c r="AX70" s="161"/>
      <c r="AY70" s="161"/>
      <c r="AZ70" s="161"/>
      <c r="BA70" s="270">
        <v>4</v>
      </c>
      <c r="BB70" s="271" t="str">
        <f>VLOOKUP(4,AS67:AT70,2,FALSE)</f>
        <v>Deutschland</v>
      </c>
      <c r="BC70" s="272"/>
      <c r="BD70" s="273">
        <f>VLOOKUP(4,AS67:AW70,3,FALSE)</f>
        <v>3</v>
      </c>
      <c r="BE70" s="273">
        <f>VLOOKUP(4,AS67:AW70,4,FALSE)</f>
        <v>2</v>
      </c>
      <c r="BF70" s="175" t="s">
        <v>11</v>
      </c>
      <c r="BG70" s="273">
        <f>VLOOKUP(4,AS67:AW70,5,FALSE)</f>
        <v>4</v>
      </c>
      <c r="BH70" s="161"/>
      <c r="BI70" s="161"/>
      <c r="BJ70" s="164"/>
      <c r="BK70" s="174" t="s">
        <v>350</v>
      </c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</row>
    <row r="71" spans="1:93" ht="18.75" customHeight="1" thickBot="1" x14ac:dyDescent="0.3">
      <c r="A71" s="161"/>
      <c r="B71" s="161"/>
      <c r="C71" s="99" t="str">
        <f>C67</f>
        <v>Deutschland</v>
      </c>
      <c r="D71" s="100"/>
      <c r="E71" s="55">
        <v>0</v>
      </c>
      <c r="F71" s="190" t="s">
        <v>11</v>
      </c>
      <c r="G71" s="55">
        <v>2</v>
      </c>
      <c r="H71" s="99" t="str">
        <f>H68</f>
        <v>Südkorea</v>
      </c>
      <c r="I71" s="100"/>
      <c r="J71" s="161"/>
      <c r="K71" s="181" t="s">
        <v>301</v>
      </c>
      <c r="L71" s="166">
        <f t="shared" si="40"/>
        <v>-1</v>
      </c>
      <c r="M71" s="183">
        <f>IF($E71="",0,IF($E71&gt;$G71,3,IF($E71=G71,1,0)))</f>
        <v>0</v>
      </c>
      <c r="N71" s="183"/>
      <c r="O71" s="183"/>
      <c r="P71" s="183">
        <f>IF($G71="",0,IF($E71&gt;$G71,0,IF($E71=$G71,1,3)))</f>
        <v>3</v>
      </c>
      <c r="Q71" s="183">
        <f>E71</f>
        <v>0</v>
      </c>
      <c r="R71" s="183"/>
      <c r="S71" s="183"/>
      <c r="T71" s="183">
        <f>G71</f>
        <v>2</v>
      </c>
      <c r="U71" s="183">
        <f>G71</f>
        <v>2</v>
      </c>
      <c r="V71" s="183"/>
      <c r="W71" s="183"/>
      <c r="X71" s="183">
        <f>E71</f>
        <v>0</v>
      </c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87">
        <f>SUM(AN67:AN70)</f>
        <v>21540</v>
      </c>
      <c r="AO71" s="88">
        <f>SUM(AO67:AO70)</f>
        <v>12210</v>
      </c>
      <c r="AP71" s="88">
        <f>SUM(AP67:AP70)</f>
        <v>10950</v>
      </c>
      <c r="AQ71" s="88">
        <f>SUM(AQ67:AQ70)</f>
        <v>20910</v>
      </c>
      <c r="AR71" s="86"/>
      <c r="AS71" s="187"/>
      <c r="AT71" s="187"/>
      <c r="AU71" s="161"/>
      <c r="AV71" s="161"/>
      <c r="AW71" s="161"/>
      <c r="AX71" s="161"/>
      <c r="AY71" s="161"/>
      <c r="AZ71" s="161"/>
      <c r="BA71" s="179"/>
      <c r="BB71" s="161"/>
      <c r="BC71" s="161"/>
      <c r="BD71" s="161"/>
      <c r="BE71" s="161"/>
      <c r="BF71" s="161"/>
      <c r="BG71" s="161"/>
      <c r="BH71" s="161"/>
      <c r="BI71" s="161"/>
      <c r="BJ71" s="164"/>
      <c r="BK71" s="174" t="s">
        <v>351</v>
      </c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</row>
    <row r="72" spans="1:93" ht="18.75" customHeight="1" thickBot="1" x14ac:dyDescent="0.3">
      <c r="A72" s="161"/>
      <c r="B72" s="161"/>
      <c r="C72" s="233" t="str">
        <f>H67</f>
        <v>Mexico</v>
      </c>
      <c r="D72" s="234"/>
      <c r="E72" s="55">
        <v>0</v>
      </c>
      <c r="F72" s="190" t="s">
        <v>11</v>
      </c>
      <c r="G72" s="55">
        <v>3</v>
      </c>
      <c r="H72" s="233" t="str">
        <f>C68</f>
        <v>Schweden</v>
      </c>
      <c r="I72" s="234"/>
      <c r="J72" s="161"/>
      <c r="K72" s="181" t="str">
        <f>K71</f>
        <v>Mittwoch, 27. Juni / 16:00</v>
      </c>
      <c r="L72" s="166">
        <f t="shared" si="40"/>
        <v>-1</v>
      </c>
      <c r="M72" s="183"/>
      <c r="N72" s="183">
        <f>IF($E72="",0,IF($E72&gt;$G72,3,IF($E72=$G72,1,0)))</f>
        <v>0</v>
      </c>
      <c r="O72" s="183">
        <f>IF($G72="",0,IF($E72&gt;$G72,0,IF($E72=$G72,1,3)))</f>
        <v>3</v>
      </c>
      <c r="P72" s="183"/>
      <c r="Q72" s="183"/>
      <c r="R72" s="183">
        <f>E72</f>
        <v>0</v>
      </c>
      <c r="S72" s="183">
        <f>G72</f>
        <v>3</v>
      </c>
      <c r="T72" s="183"/>
      <c r="U72" s="183"/>
      <c r="V72" s="183">
        <f>G72</f>
        <v>3</v>
      </c>
      <c r="W72" s="183">
        <f>E72</f>
        <v>0</v>
      </c>
      <c r="X72" s="183"/>
      <c r="Y72" s="161"/>
      <c r="Z72" s="161" t="s">
        <v>27</v>
      </c>
      <c r="AA72" s="161"/>
      <c r="AB72" s="161"/>
      <c r="AC72" s="161"/>
      <c r="AD72" s="161"/>
      <c r="AE72" s="161"/>
      <c r="AF72" s="161"/>
      <c r="AG72" s="161" t="b">
        <f>OR(AG67=AG68,AG67=AG69,AG67=AG70,AG68=AG69,AG68=AG70,AG69=AG70)</f>
        <v>0</v>
      </c>
      <c r="AH72" s="161"/>
      <c r="AI72" s="161"/>
      <c r="AJ72" s="161"/>
      <c r="AK72" s="161"/>
      <c r="AL72" s="161"/>
      <c r="AM72" s="161"/>
      <c r="AN72" s="161"/>
      <c r="AO72" s="161" t="s">
        <v>31</v>
      </c>
      <c r="AP72" s="161"/>
      <c r="AQ72" s="161"/>
      <c r="AR72" s="161" t="b">
        <f>OR(AR67=AR68,AR67=AR69,AR67=AR70,AR68=AR69,AR68=AR70,AR69=AR70)</f>
        <v>0</v>
      </c>
      <c r="AS72" s="161"/>
      <c r="AT72" s="161"/>
      <c r="AU72" s="161"/>
      <c r="AV72" s="161"/>
      <c r="AW72" s="161"/>
      <c r="AX72" s="161"/>
      <c r="AY72" s="161"/>
      <c r="AZ72" s="161"/>
      <c r="BA72" s="179"/>
      <c r="BB72" s="161"/>
      <c r="BC72" s="161"/>
      <c r="BD72" s="161"/>
      <c r="BE72" s="161"/>
      <c r="BF72" s="161"/>
      <c r="BG72" s="161"/>
      <c r="BH72" s="161"/>
      <c r="BI72" s="161"/>
      <c r="BJ72" s="164"/>
      <c r="BK72" s="174" t="s">
        <v>352</v>
      </c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</row>
    <row r="73" spans="1:93" ht="18.75" customHeight="1" x14ac:dyDescent="0.2">
      <c r="A73" s="161"/>
      <c r="B73" s="161"/>
      <c r="C73" s="179" t="str">
        <f>IF(G72="","",IF(AR72=TRUE,"Achtung: Fehler in Tabelle!",""))</f>
        <v/>
      </c>
      <c r="D73" s="161"/>
      <c r="E73" s="163"/>
      <c r="F73" s="161"/>
      <c r="G73" s="163"/>
      <c r="H73" s="161"/>
      <c r="I73" s="161"/>
      <c r="J73" s="161"/>
      <c r="K73" s="180"/>
      <c r="L73" s="161"/>
      <c r="M73" s="169">
        <f t="shared" ref="M73:X73" si="48">SUM(M67:M72)</f>
        <v>3</v>
      </c>
      <c r="N73" s="169">
        <f t="shared" si="48"/>
        <v>6</v>
      </c>
      <c r="O73" s="169">
        <f t="shared" si="48"/>
        <v>6</v>
      </c>
      <c r="P73" s="169">
        <f t="shared" si="48"/>
        <v>3</v>
      </c>
      <c r="Q73" s="169">
        <f t="shared" si="48"/>
        <v>2</v>
      </c>
      <c r="R73" s="169">
        <f t="shared" si="48"/>
        <v>3</v>
      </c>
      <c r="S73" s="169">
        <f t="shared" si="48"/>
        <v>5</v>
      </c>
      <c r="T73" s="169">
        <f t="shared" si="48"/>
        <v>3</v>
      </c>
      <c r="U73" s="169">
        <f t="shared" si="48"/>
        <v>4</v>
      </c>
      <c r="V73" s="169">
        <f t="shared" si="48"/>
        <v>4</v>
      </c>
      <c r="W73" s="169">
        <f t="shared" si="48"/>
        <v>2</v>
      </c>
      <c r="X73" s="169">
        <f t="shared" si="48"/>
        <v>3</v>
      </c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4"/>
      <c r="BK73" s="174" t="s">
        <v>353</v>
      </c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  <c r="CO73" s="161"/>
    </row>
    <row r="74" spans="1:93" ht="18.75" customHeight="1" x14ac:dyDescent="0.2">
      <c r="A74" s="161"/>
      <c r="B74" s="161"/>
      <c r="C74" s="161"/>
      <c r="D74" s="161"/>
      <c r="E74" s="163"/>
      <c r="F74" s="161"/>
      <c r="G74" s="163"/>
      <c r="H74" s="161"/>
      <c r="I74" s="161"/>
      <c r="J74" s="161"/>
      <c r="K74" s="18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4"/>
      <c r="BK74" s="174" t="s">
        <v>354</v>
      </c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</row>
    <row r="75" spans="1:93" ht="18.75" customHeight="1" x14ac:dyDescent="0.2">
      <c r="A75" s="161"/>
      <c r="B75" s="161"/>
      <c r="C75" s="161"/>
      <c r="D75" s="161"/>
      <c r="E75" s="163"/>
      <c r="F75" s="161"/>
      <c r="G75" s="163"/>
      <c r="H75" s="161"/>
      <c r="I75" s="161"/>
      <c r="J75" s="161"/>
      <c r="K75" s="180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4"/>
      <c r="BK75" s="312" t="s">
        <v>382</v>
      </c>
      <c r="BL75" s="311"/>
      <c r="BM75" s="311"/>
      <c r="BN75" s="311"/>
      <c r="BO75" s="311"/>
      <c r="BP75" s="311"/>
      <c r="BQ75" s="311"/>
      <c r="BR75" s="311"/>
      <c r="BS75" s="311"/>
      <c r="BT75" s="311"/>
      <c r="BU75" s="311"/>
      <c r="BV75" s="311"/>
      <c r="BW75" s="311"/>
      <c r="BX75" s="31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</row>
    <row r="76" spans="1:93" ht="18.75" customHeight="1" x14ac:dyDescent="0.25">
      <c r="A76" s="161"/>
      <c r="B76" s="161"/>
      <c r="C76" s="165" t="s">
        <v>84</v>
      </c>
      <c r="D76" s="161"/>
      <c r="E76" s="163"/>
      <c r="F76" s="161"/>
      <c r="G76" s="163"/>
      <c r="H76" s="161"/>
      <c r="I76" s="161"/>
      <c r="J76" s="161"/>
      <c r="K76" s="180"/>
      <c r="L76" s="161"/>
      <c r="M76" s="161" t="s">
        <v>4</v>
      </c>
      <c r="N76" s="161"/>
      <c r="O76" s="161"/>
      <c r="P76" s="161"/>
      <c r="Q76" s="161" t="s">
        <v>6</v>
      </c>
      <c r="R76" s="161"/>
      <c r="S76" s="161"/>
      <c r="T76" s="161"/>
      <c r="U76" s="161" t="s">
        <v>7</v>
      </c>
      <c r="V76" s="161"/>
      <c r="W76" s="161"/>
      <c r="X76" s="161"/>
      <c r="Y76" s="161"/>
      <c r="Z76" s="161" t="s">
        <v>4</v>
      </c>
      <c r="AA76" s="161" t="s">
        <v>5</v>
      </c>
      <c r="AB76" s="161"/>
      <c r="AC76" s="161"/>
      <c r="AD76" s="166" t="s">
        <v>9</v>
      </c>
      <c r="AE76" s="161"/>
      <c r="AF76" s="161"/>
      <c r="AG76" s="161"/>
      <c r="AH76" s="167" t="s">
        <v>29</v>
      </c>
      <c r="AI76" s="161"/>
      <c r="AJ76" s="161"/>
      <c r="AK76" s="161"/>
      <c r="AL76" s="161"/>
      <c r="AM76" s="161"/>
      <c r="AN76" s="166" t="s">
        <v>32</v>
      </c>
      <c r="AO76" s="161"/>
      <c r="AP76" s="161"/>
      <c r="AQ76" s="161"/>
      <c r="AR76" s="161"/>
      <c r="AS76" s="167" t="s">
        <v>30</v>
      </c>
      <c r="AT76" s="161"/>
      <c r="AU76" s="161"/>
      <c r="AV76" s="161"/>
      <c r="AW76" s="161"/>
      <c r="AX76" s="161"/>
      <c r="AY76" s="161"/>
      <c r="AZ76" s="161"/>
      <c r="BA76" s="161"/>
      <c r="BB76" s="165" t="s">
        <v>338</v>
      </c>
      <c r="BC76" s="189"/>
      <c r="BD76" s="165" t="s">
        <v>4</v>
      </c>
      <c r="BE76" s="189"/>
      <c r="BF76" s="190" t="s">
        <v>5</v>
      </c>
      <c r="BG76" s="189"/>
      <c r="BH76" s="161"/>
      <c r="BI76" s="161"/>
      <c r="BJ76" s="164"/>
      <c r="BK76" s="312" t="s">
        <v>381</v>
      </c>
      <c r="BL76" s="311"/>
      <c r="BM76" s="311"/>
      <c r="BN76" s="311"/>
      <c r="BO76" s="311"/>
      <c r="BP76" s="311"/>
      <c r="BQ76" s="311"/>
      <c r="BR76" s="311"/>
      <c r="BS76" s="311"/>
      <c r="BT76" s="311"/>
      <c r="BU76" s="311"/>
      <c r="BV76" s="311"/>
      <c r="BW76" s="311"/>
      <c r="BX76" s="31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</row>
    <row r="77" spans="1:93" ht="18.75" customHeight="1" thickBot="1" x14ac:dyDescent="0.25">
      <c r="A77" s="161"/>
      <c r="B77" s="161"/>
      <c r="C77" s="161"/>
      <c r="D77" s="161"/>
      <c r="E77" s="163"/>
      <c r="F77" s="161"/>
      <c r="G77" s="163"/>
      <c r="H77" s="161"/>
      <c r="I77" s="161"/>
      <c r="J77" s="161"/>
      <c r="K77" s="180"/>
      <c r="L77" s="161"/>
      <c r="M77" s="161" t="s">
        <v>0</v>
      </c>
      <c r="N77" s="161" t="s">
        <v>1</v>
      </c>
      <c r="O77" s="161" t="s">
        <v>2</v>
      </c>
      <c r="P77" s="161" t="s">
        <v>3</v>
      </c>
      <c r="Q77" s="161" t="s">
        <v>0</v>
      </c>
      <c r="R77" s="161" t="s">
        <v>1</v>
      </c>
      <c r="S77" s="161" t="s">
        <v>2</v>
      </c>
      <c r="T77" s="161" t="s">
        <v>3</v>
      </c>
      <c r="U77" s="161" t="s">
        <v>0</v>
      </c>
      <c r="V77" s="161" t="s">
        <v>1</v>
      </c>
      <c r="W77" s="161" t="s">
        <v>2</v>
      </c>
      <c r="X77" s="161" t="s">
        <v>3</v>
      </c>
      <c r="Y77" s="161"/>
      <c r="Z77" s="161" t="s">
        <v>8</v>
      </c>
      <c r="AA77" s="161"/>
      <c r="AB77" s="161"/>
      <c r="AC77" s="161"/>
      <c r="AD77" s="166"/>
      <c r="AE77" s="161"/>
      <c r="AF77" s="161"/>
      <c r="AG77" s="161"/>
      <c r="AH77" s="167" t="s">
        <v>28</v>
      </c>
      <c r="AI77" s="161"/>
      <c r="AJ77" s="161"/>
      <c r="AK77" s="161"/>
      <c r="AL77" s="161"/>
      <c r="AM77" s="161"/>
      <c r="AN77" s="161" t="str">
        <f>AI78</f>
        <v>Belgien</v>
      </c>
      <c r="AO77" s="161" t="str">
        <f>AI79</f>
        <v>Panama</v>
      </c>
      <c r="AP77" s="161" t="str">
        <f>AI80</f>
        <v>Tunesien</v>
      </c>
      <c r="AQ77" s="161" t="str">
        <f>AI81</f>
        <v>England</v>
      </c>
      <c r="AR77" s="161"/>
      <c r="AS77" s="167" t="s">
        <v>28</v>
      </c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4"/>
      <c r="BK77" s="174" t="s">
        <v>355</v>
      </c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</row>
    <row r="78" spans="1:93" ht="18.75" customHeight="1" thickBot="1" x14ac:dyDescent="0.3">
      <c r="A78" s="161"/>
      <c r="B78" s="161"/>
      <c r="C78" s="105" t="s">
        <v>240</v>
      </c>
      <c r="D78" s="106"/>
      <c r="E78" s="55">
        <v>3</v>
      </c>
      <c r="F78" s="190" t="s">
        <v>11</v>
      </c>
      <c r="G78" s="55">
        <v>0</v>
      </c>
      <c r="H78" s="105" t="s">
        <v>267</v>
      </c>
      <c r="I78" s="106"/>
      <c r="J78" s="161"/>
      <c r="K78" s="181" t="s">
        <v>303</v>
      </c>
      <c r="L78" s="166">
        <f t="shared" ref="L78:L83" si="49">IF(E78-G78&gt;0,1,IF(G78=E78,0,-1))</f>
        <v>1</v>
      </c>
      <c r="M78" s="183">
        <f>IF($E78="",0,IF($E78&gt;$G78,3,IF($E78=G78,1,0)))</f>
        <v>3</v>
      </c>
      <c r="N78" s="183">
        <f>IF($G78="",0,IF($E78&gt;$G78,0,IF($E78=G78,1,3)))</f>
        <v>0</v>
      </c>
      <c r="O78" s="184"/>
      <c r="P78" s="184"/>
      <c r="Q78" s="183">
        <f>E78</f>
        <v>3</v>
      </c>
      <c r="R78" s="183">
        <f>G78</f>
        <v>0</v>
      </c>
      <c r="S78" s="183"/>
      <c r="T78" s="183"/>
      <c r="U78" s="183">
        <f>G78</f>
        <v>0</v>
      </c>
      <c r="V78" s="183">
        <f>E78</f>
        <v>3</v>
      </c>
      <c r="W78" s="183"/>
      <c r="X78" s="183"/>
      <c r="Y78" s="161"/>
      <c r="Z78" s="161">
        <f>M84</f>
        <v>9</v>
      </c>
      <c r="AA78" s="161">
        <f>Q84</f>
        <v>9</v>
      </c>
      <c r="AB78" s="161">
        <f>U84</f>
        <v>2</v>
      </c>
      <c r="AC78" s="161">
        <f>AA78-AB78</f>
        <v>7</v>
      </c>
      <c r="AD78" s="166">
        <f>IF(Z78&gt;Z79,-1,0)</f>
        <v>-1</v>
      </c>
      <c r="AE78" s="166">
        <f>IF(Z78&gt;Z80,-1,0)</f>
        <v>-1</v>
      </c>
      <c r="AF78" s="166">
        <f>IF(Z78&gt;Z81,-1,0)</f>
        <v>-1</v>
      </c>
      <c r="AG78" s="161">
        <f>10000-(AJ78*1000+AM78*100+AK78*10)</f>
        <v>210</v>
      </c>
      <c r="AH78" s="169">
        <f>RANK(AG78,AG78:AG81,1)</f>
        <v>1</v>
      </c>
      <c r="AI78" s="161" t="str">
        <f>C78</f>
        <v>Belgien</v>
      </c>
      <c r="AJ78" s="161">
        <f t="shared" ref="AJ78:AJ81" si="50">Z78</f>
        <v>9</v>
      </c>
      <c r="AK78" s="161">
        <f t="shared" ref="AK78:AK81" si="51">AA78</f>
        <v>9</v>
      </c>
      <c r="AL78" s="161">
        <f t="shared" ref="AL78:AL81" si="52">AB78</f>
        <v>2</v>
      </c>
      <c r="AM78" s="161">
        <f>AK78-AL78</f>
        <v>7</v>
      </c>
      <c r="AN78" s="185"/>
      <c r="AO78" s="185">
        <f>IF(AG79=AG78,IF(G78&gt;E78,AG79-0.1,AG79),AG79)</f>
        <v>10880</v>
      </c>
      <c r="AP78" s="185">
        <f>IF(AG80=AG78,IF(G80&gt;E80,AG80-0.1,AG80),AG80)</f>
        <v>7250</v>
      </c>
      <c r="AQ78" s="185">
        <f>IF(AG81=AG78,IF(G82&gt;E82,AG81-0.1,AG81),AG81)</f>
        <v>3420</v>
      </c>
      <c r="AR78" s="84">
        <f>AN82</f>
        <v>630</v>
      </c>
      <c r="AS78" s="169">
        <f>RANK(AR78,AR78:AR81,1)</f>
        <v>1</v>
      </c>
      <c r="AT78" s="161" t="str">
        <f t="shared" ref="AT78:AT81" si="53">AI78</f>
        <v>Belgien</v>
      </c>
      <c r="AU78" s="161">
        <f t="shared" ref="AU78:AU81" si="54">AJ78</f>
        <v>9</v>
      </c>
      <c r="AV78" s="161">
        <f t="shared" ref="AV78:AV81" si="55">AK78</f>
        <v>9</v>
      </c>
      <c r="AW78" s="161">
        <f t="shared" ref="AW78:AW81" si="56">AL78</f>
        <v>2</v>
      </c>
      <c r="AX78" s="161"/>
      <c r="AY78" s="161"/>
      <c r="AZ78" s="16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9</v>
      </c>
      <c r="BE78" s="110">
        <f>VLOOKUP(1,AS78:AW81,4,FALSE)</f>
        <v>9</v>
      </c>
      <c r="BF78" s="175" t="s">
        <v>11</v>
      </c>
      <c r="BG78" s="110">
        <f>VLOOKUP(1,AS78:AW81,5,FALSE)</f>
        <v>2</v>
      </c>
      <c r="BH78" s="111" t="s">
        <v>111</v>
      </c>
      <c r="BI78" s="161"/>
      <c r="BJ78" s="164"/>
      <c r="BK78" s="174" t="s">
        <v>345</v>
      </c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1"/>
      <c r="CO78" s="161"/>
    </row>
    <row r="79" spans="1:93" ht="18.75" customHeight="1" thickBot="1" x14ac:dyDescent="0.3">
      <c r="A79" s="161"/>
      <c r="B79" s="161"/>
      <c r="C79" s="112" t="s">
        <v>268</v>
      </c>
      <c r="D79" s="113"/>
      <c r="E79" s="55">
        <v>1</v>
      </c>
      <c r="F79" s="190" t="s">
        <v>11</v>
      </c>
      <c r="G79" s="55">
        <v>2</v>
      </c>
      <c r="H79" s="112" t="s">
        <v>70</v>
      </c>
      <c r="I79" s="113"/>
      <c r="J79" s="161"/>
      <c r="K79" s="181" t="s">
        <v>304</v>
      </c>
      <c r="L79" s="166">
        <f t="shared" si="49"/>
        <v>-1</v>
      </c>
      <c r="M79" s="183"/>
      <c r="N79" s="183"/>
      <c r="O79" s="183">
        <f>IF($E79="",0,IF($E79&gt;$G79,3,IF($E79=$G79,1,0)))</f>
        <v>0</v>
      </c>
      <c r="P79" s="183">
        <f>IF($G79="",0,IF($E79&gt;$G79,0,IF($E79=$G79,1,3)))</f>
        <v>3</v>
      </c>
      <c r="Q79" s="183"/>
      <c r="R79" s="183"/>
      <c r="S79" s="183">
        <f>E79</f>
        <v>1</v>
      </c>
      <c r="T79" s="183">
        <f>G79</f>
        <v>2</v>
      </c>
      <c r="U79" s="183"/>
      <c r="V79" s="183"/>
      <c r="W79" s="183">
        <f>G79</f>
        <v>2</v>
      </c>
      <c r="X79" s="183">
        <f>E79</f>
        <v>1</v>
      </c>
      <c r="Y79" s="161"/>
      <c r="Z79" s="161">
        <f>N84</f>
        <v>0</v>
      </c>
      <c r="AA79" s="161">
        <f>R84</f>
        <v>2</v>
      </c>
      <c r="AB79" s="161">
        <f>V84</f>
        <v>11</v>
      </c>
      <c r="AC79" s="161">
        <f>AA79-AB79</f>
        <v>-9</v>
      </c>
      <c r="AD79" s="166">
        <f>IF(Z79&gt;Z78,-1,0)</f>
        <v>0</v>
      </c>
      <c r="AE79" s="166">
        <f>IF(Z79&gt;Z80,-1,0)</f>
        <v>0</v>
      </c>
      <c r="AF79" s="166">
        <f>IF(Z79&gt;Z81,-1,0)</f>
        <v>0</v>
      </c>
      <c r="AG79" s="161">
        <f>10000-(AJ79*1000+AM79*100+AK79*10)</f>
        <v>10880</v>
      </c>
      <c r="AH79" s="169">
        <f>RANK(AG79,AG78:AG81,1)</f>
        <v>4</v>
      </c>
      <c r="AI79" s="161" t="str">
        <f>H78</f>
        <v>Panama</v>
      </c>
      <c r="AJ79" s="161">
        <f t="shared" si="50"/>
        <v>0</v>
      </c>
      <c r="AK79" s="161">
        <f t="shared" si="51"/>
        <v>2</v>
      </c>
      <c r="AL79" s="161">
        <f t="shared" si="52"/>
        <v>11</v>
      </c>
      <c r="AM79" s="161">
        <f>AK79-AL79</f>
        <v>-9</v>
      </c>
      <c r="AN79" s="185">
        <f>IF(AG78=AG79,IF(E78&gt;G78,AG78-0.1,AG78),AG78)</f>
        <v>210</v>
      </c>
      <c r="AO79" s="185"/>
      <c r="AP79" s="185">
        <f>IF(AG80=AG79,IF(G83&gt;E83,AG80-0.1,AG80),AG80)</f>
        <v>7250</v>
      </c>
      <c r="AQ79" s="185">
        <f>IF(AG81=AG79,IF(G81&gt;E81,AG81-0.1,AG81),AG81)</f>
        <v>3420</v>
      </c>
      <c r="AR79" s="85">
        <f>AO82</f>
        <v>32640</v>
      </c>
      <c r="AS79" s="169">
        <f>RANK(AR79,AR78:AR81,1)</f>
        <v>4</v>
      </c>
      <c r="AT79" s="161" t="str">
        <f t="shared" si="53"/>
        <v>Panama</v>
      </c>
      <c r="AU79" s="161">
        <f t="shared" si="54"/>
        <v>0</v>
      </c>
      <c r="AV79" s="161">
        <f t="shared" si="55"/>
        <v>2</v>
      </c>
      <c r="AW79" s="161">
        <f t="shared" si="56"/>
        <v>11</v>
      </c>
      <c r="AX79" s="161"/>
      <c r="AY79" s="161"/>
      <c r="AZ79" s="161"/>
      <c r="BA79" s="114">
        <v>2</v>
      </c>
      <c r="BB79" s="112" t="str">
        <f>VLOOKUP(2,AS78:AT81,2,FALSE)</f>
        <v>England</v>
      </c>
      <c r="BC79" s="115"/>
      <c r="BD79" s="116">
        <f>VLOOKUP(2,AS78:AW81,3,FALSE)</f>
        <v>6</v>
      </c>
      <c r="BE79" s="117">
        <f>VLOOKUP(2,AS78:AW81,4,FALSE)</f>
        <v>8</v>
      </c>
      <c r="BF79" s="175" t="s">
        <v>11</v>
      </c>
      <c r="BG79" s="117">
        <f>VLOOKUP(2,AS78:AW81,5,FALSE)</f>
        <v>3</v>
      </c>
      <c r="BH79" s="117" t="s">
        <v>117</v>
      </c>
      <c r="BI79" s="161"/>
      <c r="BJ79" s="164"/>
      <c r="BK79" s="174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1"/>
      <c r="CO79" s="161"/>
    </row>
    <row r="80" spans="1:93" ht="18.75" customHeight="1" thickBot="1" x14ac:dyDescent="0.3">
      <c r="A80" s="161"/>
      <c r="B80" s="161"/>
      <c r="C80" s="105" t="str">
        <f>C78</f>
        <v>Belgien</v>
      </c>
      <c r="D80" s="106"/>
      <c r="E80" s="55">
        <v>5</v>
      </c>
      <c r="F80" s="190" t="s">
        <v>11</v>
      </c>
      <c r="G80" s="55">
        <v>2</v>
      </c>
      <c r="H80" s="105" t="str">
        <f>C79</f>
        <v>Tunesien</v>
      </c>
      <c r="I80" s="106"/>
      <c r="J80" s="161"/>
      <c r="K80" s="181" t="s">
        <v>305</v>
      </c>
      <c r="L80" s="166">
        <f t="shared" si="49"/>
        <v>1</v>
      </c>
      <c r="M80" s="183">
        <f>IF($E80="",0,IF($E80&gt;$G80,3,IF($E80=G80,1,0)))</f>
        <v>3</v>
      </c>
      <c r="N80" s="183"/>
      <c r="O80" s="183">
        <f>IF($G80="",0,IF($E80&gt;$G80,0,IF($E80=$G80,1,3)))</f>
        <v>0</v>
      </c>
      <c r="P80" s="183"/>
      <c r="Q80" s="183">
        <f>E80</f>
        <v>5</v>
      </c>
      <c r="R80" s="183"/>
      <c r="S80" s="183">
        <f>G80</f>
        <v>2</v>
      </c>
      <c r="T80" s="183"/>
      <c r="U80" s="183">
        <f>G80</f>
        <v>2</v>
      </c>
      <c r="V80" s="183"/>
      <c r="W80" s="183">
        <f>E80</f>
        <v>5</v>
      </c>
      <c r="X80" s="183"/>
      <c r="Y80" s="161"/>
      <c r="Z80" s="161">
        <f>O84</f>
        <v>3</v>
      </c>
      <c r="AA80" s="161">
        <f>S84</f>
        <v>5</v>
      </c>
      <c r="AB80" s="161">
        <f>W84</f>
        <v>8</v>
      </c>
      <c r="AC80" s="161">
        <f>AA80-AB80</f>
        <v>-3</v>
      </c>
      <c r="AD80" s="166">
        <f>IF(Z80&gt;Z78,-1,0)</f>
        <v>0</v>
      </c>
      <c r="AE80" s="166">
        <f>IF(Z80&gt;Z79,-1,0)</f>
        <v>-1</v>
      </c>
      <c r="AF80" s="166">
        <f>IF(Z80&gt;Z81,-1,0)</f>
        <v>0</v>
      </c>
      <c r="AG80" s="161">
        <f>10000-(AJ80*1000+AM80*100+AK80*10)</f>
        <v>7250</v>
      </c>
      <c r="AH80" s="169">
        <f>RANK(AG80,AG78:AG81,1)</f>
        <v>3</v>
      </c>
      <c r="AI80" s="161" t="str">
        <f>C79</f>
        <v>Tunesien</v>
      </c>
      <c r="AJ80" s="161">
        <f t="shared" si="50"/>
        <v>3</v>
      </c>
      <c r="AK80" s="161">
        <f t="shared" si="51"/>
        <v>5</v>
      </c>
      <c r="AL80" s="161">
        <f t="shared" si="52"/>
        <v>8</v>
      </c>
      <c r="AM80" s="161">
        <f>AK80-AL80</f>
        <v>-3</v>
      </c>
      <c r="AN80" s="185">
        <f>IF(AG78=AG80,IF(E80&gt;G80,AG78-0.1,AG78),AG78)</f>
        <v>210</v>
      </c>
      <c r="AO80" s="185">
        <f>IF(AG79=AG80,IF(E83&gt;G83,AG79-0.1,AG79),AG79)</f>
        <v>10880</v>
      </c>
      <c r="AP80" s="185"/>
      <c r="AQ80" s="185">
        <f>IF(AG81=AG80,IF(G79&gt;E79,AG81-0.1,AG81),AG81)</f>
        <v>3420</v>
      </c>
      <c r="AR80" s="85">
        <f>AP82</f>
        <v>21750</v>
      </c>
      <c r="AS80" s="169">
        <f>RANK(AR80,AR78:AR81,1)</f>
        <v>3</v>
      </c>
      <c r="AT80" s="161" t="str">
        <f t="shared" si="53"/>
        <v>Tunesien</v>
      </c>
      <c r="AU80" s="161">
        <f t="shared" si="54"/>
        <v>3</v>
      </c>
      <c r="AV80" s="161">
        <f t="shared" si="55"/>
        <v>5</v>
      </c>
      <c r="AW80" s="161">
        <f t="shared" si="56"/>
        <v>8</v>
      </c>
      <c r="AX80" s="161"/>
      <c r="AY80" s="161"/>
      <c r="AZ80" s="161"/>
      <c r="BA80" s="270">
        <v>3</v>
      </c>
      <c r="BB80" s="271" t="str">
        <f>VLOOKUP(3,AS78:AT81,2,FALSE)</f>
        <v>Tunesien</v>
      </c>
      <c r="BC80" s="272"/>
      <c r="BD80" s="273">
        <f>VLOOKUP(3,AS78:AW81,3,FALSE)</f>
        <v>3</v>
      </c>
      <c r="BE80" s="273">
        <f>VLOOKUP(3,AS78:AW81,4,FALSE)</f>
        <v>5</v>
      </c>
      <c r="BF80" s="175" t="s">
        <v>11</v>
      </c>
      <c r="BG80" s="273">
        <f>VLOOKUP(3,AS78:AW81,5,FALSE)</f>
        <v>8</v>
      </c>
      <c r="BH80" s="161"/>
      <c r="BI80" s="161"/>
      <c r="BJ80" s="164"/>
      <c r="BK80" s="238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43"/>
      <c r="CA80" s="243"/>
      <c r="CB80" s="243"/>
      <c r="CC80" s="243"/>
      <c r="CD80" s="243"/>
      <c r="CE80" s="243"/>
      <c r="CF80" s="243"/>
      <c r="CG80" s="243"/>
      <c r="CH80" s="243"/>
      <c r="CI80" s="244"/>
      <c r="CJ80" s="161"/>
      <c r="CK80" s="161"/>
      <c r="CL80" s="161"/>
      <c r="CM80" s="161"/>
      <c r="CN80" s="161"/>
      <c r="CO80" s="161"/>
    </row>
    <row r="81" spans="1:93" ht="18.75" customHeight="1" thickBot="1" x14ac:dyDescent="0.3">
      <c r="A81" s="161"/>
      <c r="B81" s="161"/>
      <c r="C81" s="112" t="str">
        <f>H78</f>
        <v>Panama</v>
      </c>
      <c r="D81" s="113"/>
      <c r="E81" s="55">
        <v>1</v>
      </c>
      <c r="F81" s="190" t="s">
        <v>11</v>
      </c>
      <c r="G81" s="55">
        <v>6</v>
      </c>
      <c r="H81" s="112" t="str">
        <f>H79</f>
        <v>England</v>
      </c>
      <c r="I81" s="113"/>
      <c r="J81" s="161"/>
      <c r="K81" s="181" t="s">
        <v>306</v>
      </c>
      <c r="L81" s="166">
        <f t="shared" si="49"/>
        <v>-1</v>
      </c>
      <c r="M81" s="183"/>
      <c r="N81" s="183">
        <f>IF($E81="",0,IF($E81&gt;$G81,3,IF($E81=$G81,1,0)))</f>
        <v>0</v>
      </c>
      <c r="O81" s="183"/>
      <c r="P81" s="183">
        <f>IF($G81="",0,IF($E81&gt;$G81,0,IF($E81=$G81,1,3)))</f>
        <v>3</v>
      </c>
      <c r="Q81" s="183"/>
      <c r="R81" s="183">
        <f>E81</f>
        <v>1</v>
      </c>
      <c r="S81" s="183"/>
      <c r="T81" s="183">
        <f>G81</f>
        <v>6</v>
      </c>
      <c r="U81" s="183"/>
      <c r="V81" s="183">
        <f>G81</f>
        <v>6</v>
      </c>
      <c r="W81" s="183"/>
      <c r="X81" s="183">
        <f>E81</f>
        <v>1</v>
      </c>
      <c r="Y81" s="161"/>
      <c r="Z81" s="161">
        <f>P84</f>
        <v>6</v>
      </c>
      <c r="AA81" s="161">
        <f>T84</f>
        <v>8</v>
      </c>
      <c r="AB81" s="161">
        <f>X84</f>
        <v>3</v>
      </c>
      <c r="AC81" s="161">
        <f>AA81-AB81</f>
        <v>5</v>
      </c>
      <c r="AD81" s="166">
        <f>IF(Z81&gt;Z78,-1,0)</f>
        <v>0</v>
      </c>
      <c r="AE81" s="166">
        <f>IF(Z81&gt;Z79,-1,0)</f>
        <v>-1</v>
      </c>
      <c r="AF81" s="166">
        <f>IF(Z81&gt;Z80,-1,0)</f>
        <v>-1</v>
      </c>
      <c r="AG81" s="161">
        <f>10000-(AJ81*1000+AM81*100+AK81*10)</f>
        <v>3420</v>
      </c>
      <c r="AH81" s="169">
        <f>RANK(AG81,AG78:AG81,1)</f>
        <v>2</v>
      </c>
      <c r="AI81" s="161" t="str">
        <f>H79</f>
        <v>England</v>
      </c>
      <c r="AJ81" s="161">
        <f t="shared" si="50"/>
        <v>6</v>
      </c>
      <c r="AK81" s="161">
        <f t="shared" si="51"/>
        <v>8</v>
      </c>
      <c r="AL81" s="161">
        <f t="shared" si="52"/>
        <v>3</v>
      </c>
      <c r="AM81" s="161">
        <f>AK81-AL81</f>
        <v>5</v>
      </c>
      <c r="AN81" s="185">
        <f>IF(AG78=AG81,IF(E82&gt;G82,AG78-0.1,AG78),AG78)</f>
        <v>210</v>
      </c>
      <c r="AO81" s="185">
        <f>IF(AG79=AG81,IF(E81&gt;G81,AG79-0.1,AG79),AG79)</f>
        <v>10880</v>
      </c>
      <c r="AP81" s="185">
        <f>IF(AG80=AG81,IF(E79&gt;G79,AG80-0.1,AG80),AG80)</f>
        <v>7250</v>
      </c>
      <c r="AQ81" s="185"/>
      <c r="AR81" s="85">
        <f>AQ82</f>
        <v>10260</v>
      </c>
      <c r="AS81" s="169">
        <f>RANK(AR81,AR78:AR81,1)</f>
        <v>2</v>
      </c>
      <c r="AT81" s="161" t="str">
        <f t="shared" si="53"/>
        <v>England</v>
      </c>
      <c r="AU81" s="161">
        <f t="shared" si="54"/>
        <v>6</v>
      </c>
      <c r="AV81" s="161">
        <f t="shared" si="55"/>
        <v>8</v>
      </c>
      <c r="AW81" s="161">
        <f t="shared" si="56"/>
        <v>3</v>
      </c>
      <c r="AX81" s="161"/>
      <c r="AY81" s="161"/>
      <c r="AZ81" s="161"/>
      <c r="BA81" s="270">
        <v>4</v>
      </c>
      <c r="BB81" s="271" t="str">
        <f>VLOOKUP(4,AS78:AT81,2,FALSE)</f>
        <v>Panama</v>
      </c>
      <c r="BC81" s="272"/>
      <c r="BD81" s="273">
        <f>VLOOKUP(4,AS78:AW81,3,FALSE)</f>
        <v>0</v>
      </c>
      <c r="BE81" s="273">
        <f>VLOOKUP(4,AS78:AW81,4,FALSE)</f>
        <v>2</v>
      </c>
      <c r="BF81" s="175" t="s">
        <v>11</v>
      </c>
      <c r="BG81" s="273">
        <f>VLOOKUP(4,AS78:AW81,5,FALSE)</f>
        <v>11</v>
      </c>
      <c r="BH81" s="161"/>
      <c r="BI81" s="161"/>
      <c r="BJ81" s="164"/>
      <c r="BK81" s="239"/>
      <c r="BL81" s="242" t="s">
        <v>331</v>
      </c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5"/>
      <c r="CJ81" s="161"/>
      <c r="CK81" s="161"/>
      <c r="CL81" s="161"/>
      <c r="CM81" s="161"/>
      <c r="CN81" s="161"/>
      <c r="CO81" s="161"/>
    </row>
    <row r="82" spans="1:93" ht="18.75" customHeight="1" thickBot="1" x14ac:dyDescent="0.3">
      <c r="A82" s="161"/>
      <c r="B82" s="161"/>
      <c r="C82" s="105" t="str">
        <f>C78</f>
        <v>Belgien</v>
      </c>
      <c r="D82" s="106"/>
      <c r="E82" s="55">
        <v>1</v>
      </c>
      <c r="F82" s="190" t="s">
        <v>11</v>
      </c>
      <c r="G82" s="55">
        <v>0</v>
      </c>
      <c r="H82" s="105" t="str">
        <f>H79</f>
        <v>England</v>
      </c>
      <c r="I82" s="106"/>
      <c r="J82" s="161"/>
      <c r="K82" s="181" t="s">
        <v>307</v>
      </c>
      <c r="L82" s="166">
        <f t="shared" si="49"/>
        <v>1</v>
      </c>
      <c r="M82" s="183">
        <f>IF($E82="",0,IF($E82&gt;$G82,3,IF($E82=G82,1,0)))</f>
        <v>3</v>
      </c>
      <c r="N82" s="183"/>
      <c r="O82" s="183"/>
      <c r="P82" s="183">
        <f>IF($G82="",0,IF($E82&gt;$G82,0,IF($E82=$G82,1,3)))</f>
        <v>0</v>
      </c>
      <c r="Q82" s="183">
        <f>E82</f>
        <v>1</v>
      </c>
      <c r="R82" s="183"/>
      <c r="S82" s="183"/>
      <c r="T82" s="183">
        <f>G82</f>
        <v>0</v>
      </c>
      <c r="U82" s="183">
        <f>G82</f>
        <v>0</v>
      </c>
      <c r="V82" s="183"/>
      <c r="W82" s="183"/>
      <c r="X82" s="183">
        <f>E82</f>
        <v>1</v>
      </c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87">
        <f>SUM(AN78:AN81)</f>
        <v>630</v>
      </c>
      <c r="AO82" s="88">
        <f>SUM(AO78:AO81)</f>
        <v>32640</v>
      </c>
      <c r="AP82" s="88">
        <f>SUM(AP78:AP81)</f>
        <v>21750</v>
      </c>
      <c r="AQ82" s="88">
        <f>SUM(AQ78:AQ81)</f>
        <v>10260</v>
      </c>
      <c r="AR82" s="86"/>
      <c r="AS82" s="187"/>
      <c r="AT82" s="187"/>
      <c r="AU82" s="161"/>
      <c r="AV82" s="161"/>
      <c r="AW82" s="161"/>
      <c r="AX82" s="161"/>
      <c r="AY82" s="161"/>
      <c r="AZ82" s="161"/>
      <c r="BA82" s="179"/>
      <c r="BB82" s="161"/>
      <c r="BC82" s="161"/>
      <c r="BD82" s="161"/>
      <c r="BE82" s="161"/>
      <c r="BF82" s="161"/>
      <c r="BG82" s="161"/>
      <c r="BH82" s="161"/>
      <c r="BI82" s="161"/>
      <c r="BJ82" s="164"/>
      <c r="BK82" s="239"/>
      <c r="BL82" s="242" t="s">
        <v>362</v>
      </c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5"/>
      <c r="CJ82" s="161"/>
      <c r="CK82" s="161"/>
      <c r="CL82" s="161"/>
      <c r="CM82" s="161"/>
      <c r="CN82" s="161"/>
      <c r="CO82" s="161"/>
    </row>
    <row r="83" spans="1:93" ht="18.75" customHeight="1" thickBot="1" x14ac:dyDescent="0.3">
      <c r="A83" s="161"/>
      <c r="B83" s="161"/>
      <c r="C83" s="112" t="str">
        <f>H78</f>
        <v>Panama</v>
      </c>
      <c r="D83" s="113"/>
      <c r="E83" s="55">
        <v>1</v>
      </c>
      <c r="F83" s="190" t="s">
        <v>11</v>
      </c>
      <c r="G83" s="55">
        <v>2</v>
      </c>
      <c r="H83" s="112" t="str">
        <f>C79</f>
        <v>Tunesien</v>
      </c>
      <c r="I83" s="113"/>
      <c r="J83" s="161"/>
      <c r="K83" s="181" t="str">
        <f>K82</f>
        <v>Donnerstag, 28. Juni 20:00</v>
      </c>
      <c r="L83" s="166">
        <f t="shared" si="49"/>
        <v>-1</v>
      </c>
      <c r="M83" s="183"/>
      <c r="N83" s="183">
        <f>IF($E83="",0,IF($E83&gt;$G83,3,IF($E83=$G83,1,0)))</f>
        <v>0</v>
      </c>
      <c r="O83" s="183">
        <f>IF($G83="",0,IF($E83&gt;$G83,0,IF($E83=$G83,1,3)))</f>
        <v>3</v>
      </c>
      <c r="P83" s="183"/>
      <c r="Q83" s="183"/>
      <c r="R83" s="183">
        <f>E83</f>
        <v>1</v>
      </c>
      <c r="S83" s="183">
        <f>G83</f>
        <v>2</v>
      </c>
      <c r="T83" s="183"/>
      <c r="U83" s="183"/>
      <c r="V83" s="183">
        <f>G83</f>
        <v>2</v>
      </c>
      <c r="W83" s="183">
        <f>E83</f>
        <v>1</v>
      </c>
      <c r="X83" s="183"/>
      <c r="Y83" s="161"/>
      <c r="Z83" s="161" t="s">
        <v>27</v>
      </c>
      <c r="AA83" s="161"/>
      <c r="AB83" s="161"/>
      <c r="AC83" s="161"/>
      <c r="AD83" s="161"/>
      <c r="AE83" s="161"/>
      <c r="AF83" s="161"/>
      <c r="AG83" s="161" t="b">
        <f>OR(AG78=AG79,AG78=AG80,AG78=AG81,AG79=AG80,AG79=AG81,AG80=AG81)</f>
        <v>0</v>
      </c>
      <c r="AH83" s="161"/>
      <c r="AI83" s="161"/>
      <c r="AJ83" s="161"/>
      <c r="AK83" s="161"/>
      <c r="AL83" s="161"/>
      <c r="AM83" s="161"/>
      <c r="AN83" s="161"/>
      <c r="AO83" s="161" t="s">
        <v>31</v>
      </c>
      <c r="AP83" s="161"/>
      <c r="AQ83" s="161"/>
      <c r="AR83" s="161" t="b">
        <f>OR(AR78=AR79,AR78=AR80,AR78=AR81,AR79=AR80,AR79=AR81,AR80=AR81)</f>
        <v>0</v>
      </c>
      <c r="AS83" s="161"/>
      <c r="AT83" s="161"/>
      <c r="AU83" s="161"/>
      <c r="AV83" s="161"/>
      <c r="AW83" s="161"/>
      <c r="AX83" s="161"/>
      <c r="AY83" s="161"/>
      <c r="AZ83" s="161"/>
      <c r="BA83" s="179"/>
      <c r="BB83" s="161"/>
      <c r="BC83" s="161"/>
      <c r="BD83" s="161"/>
      <c r="BE83" s="161"/>
      <c r="BF83" s="161"/>
      <c r="BG83" s="161"/>
      <c r="BH83" s="161"/>
      <c r="BI83" s="161"/>
      <c r="BJ83" s="164"/>
      <c r="BK83" s="239"/>
      <c r="BL83" s="242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5"/>
      <c r="CJ83" s="161"/>
      <c r="CK83" s="161"/>
      <c r="CL83" s="161"/>
      <c r="CM83" s="161"/>
      <c r="CN83" s="161"/>
      <c r="CO83" s="161"/>
    </row>
    <row r="84" spans="1:93" ht="18.75" customHeight="1" x14ac:dyDescent="0.25">
      <c r="A84" s="161"/>
      <c r="B84" s="161"/>
      <c r="C84" s="179" t="str">
        <f>IF(G83="","",IF(AR83=TRUE,"Achtung: Fehler in Tabelle!",""))</f>
        <v/>
      </c>
      <c r="D84" s="161"/>
      <c r="E84" s="163"/>
      <c r="F84" s="161"/>
      <c r="G84" s="163"/>
      <c r="H84" s="161"/>
      <c r="I84" s="161"/>
      <c r="J84" s="161"/>
      <c r="K84" s="180"/>
      <c r="L84" s="161"/>
      <c r="M84" s="169">
        <f t="shared" ref="M84:X84" si="57">SUM(M78:M83)</f>
        <v>9</v>
      </c>
      <c r="N84" s="169">
        <f t="shared" si="57"/>
        <v>0</v>
      </c>
      <c r="O84" s="169">
        <f t="shared" si="57"/>
        <v>3</v>
      </c>
      <c r="P84" s="169">
        <f t="shared" si="57"/>
        <v>6</v>
      </c>
      <c r="Q84" s="169">
        <f t="shared" si="57"/>
        <v>9</v>
      </c>
      <c r="R84" s="169">
        <f t="shared" si="57"/>
        <v>2</v>
      </c>
      <c r="S84" s="169">
        <f t="shared" si="57"/>
        <v>5</v>
      </c>
      <c r="T84" s="169">
        <f t="shared" si="57"/>
        <v>8</v>
      </c>
      <c r="U84" s="169">
        <f t="shared" si="57"/>
        <v>2</v>
      </c>
      <c r="V84" s="169">
        <f t="shared" si="57"/>
        <v>11</v>
      </c>
      <c r="W84" s="169">
        <f t="shared" si="57"/>
        <v>8</v>
      </c>
      <c r="X84" s="169">
        <f t="shared" si="57"/>
        <v>3</v>
      </c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4"/>
      <c r="BK84" s="239"/>
      <c r="BL84" s="242" t="s">
        <v>386</v>
      </c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5"/>
      <c r="CJ84" s="161"/>
      <c r="CK84" s="161"/>
      <c r="CL84" s="161"/>
      <c r="CM84" s="161"/>
      <c r="CN84" s="161"/>
      <c r="CO84" s="161"/>
    </row>
    <row r="85" spans="1:93" ht="18.75" customHeight="1" x14ac:dyDescent="0.25">
      <c r="A85" s="161"/>
      <c r="B85" s="161"/>
      <c r="C85" s="161"/>
      <c r="D85" s="161"/>
      <c r="E85" s="163"/>
      <c r="F85" s="161"/>
      <c r="G85" s="163"/>
      <c r="H85" s="161"/>
      <c r="I85" s="161"/>
      <c r="J85" s="161"/>
      <c r="K85" s="18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4"/>
      <c r="BK85" s="239"/>
      <c r="BL85" s="242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5"/>
      <c r="CJ85" s="161"/>
      <c r="CK85" s="161"/>
      <c r="CL85" s="161"/>
      <c r="CM85" s="161"/>
      <c r="CN85" s="161"/>
      <c r="CO85" s="161"/>
    </row>
    <row r="86" spans="1:93" ht="18.75" customHeight="1" x14ac:dyDescent="0.25">
      <c r="A86" s="161"/>
      <c r="B86" s="161"/>
      <c r="C86" s="168"/>
      <c r="D86" s="161"/>
      <c r="E86" s="163"/>
      <c r="F86" s="161"/>
      <c r="G86" s="163"/>
      <c r="H86" s="161"/>
      <c r="I86" s="161"/>
      <c r="J86" s="161"/>
      <c r="K86" s="180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6"/>
      <c r="AE86" s="161"/>
      <c r="AF86" s="161"/>
      <c r="AG86" s="161"/>
      <c r="AH86" s="167"/>
      <c r="AI86" s="161"/>
      <c r="AJ86" s="161"/>
      <c r="AK86" s="161"/>
      <c r="AL86" s="161"/>
      <c r="AM86" s="161"/>
      <c r="AN86" s="166"/>
      <c r="AO86" s="161"/>
      <c r="AP86" s="161"/>
      <c r="AQ86" s="161"/>
      <c r="AR86" s="161"/>
      <c r="AS86" s="167"/>
      <c r="AT86" s="161"/>
      <c r="AU86" s="161"/>
      <c r="AV86" s="161"/>
      <c r="AW86" s="161"/>
      <c r="AX86" s="161"/>
      <c r="AY86" s="161"/>
      <c r="AZ86" s="161"/>
      <c r="BA86" s="161"/>
      <c r="BB86" s="168"/>
      <c r="BC86" s="161"/>
      <c r="BD86" s="169"/>
      <c r="BE86" s="161"/>
      <c r="BF86" s="170"/>
      <c r="BG86" s="161"/>
      <c r="BH86" s="161"/>
      <c r="BI86" s="161"/>
      <c r="BJ86" s="164"/>
      <c r="BK86" s="239"/>
      <c r="BL86" s="242" t="s">
        <v>365</v>
      </c>
      <c r="BM86" s="241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A86" s="241"/>
      <c r="CB86" s="241"/>
      <c r="CC86" s="241"/>
      <c r="CD86" s="241"/>
      <c r="CE86" s="241"/>
      <c r="CF86" s="241"/>
      <c r="CG86" s="241"/>
      <c r="CH86" s="241"/>
      <c r="CI86" s="245"/>
      <c r="CJ86" s="161"/>
      <c r="CK86" s="161"/>
      <c r="CL86" s="161"/>
      <c r="CM86" s="161"/>
      <c r="CN86" s="161"/>
      <c r="CO86" s="161"/>
    </row>
    <row r="87" spans="1:93" ht="18.75" customHeight="1" x14ac:dyDescent="0.25">
      <c r="A87" s="161"/>
      <c r="B87" s="161"/>
      <c r="C87" s="165" t="s">
        <v>85</v>
      </c>
      <c r="D87" s="161"/>
      <c r="E87" s="163"/>
      <c r="F87" s="161"/>
      <c r="G87" s="163"/>
      <c r="H87" s="161"/>
      <c r="I87" s="161"/>
      <c r="J87" s="161"/>
      <c r="K87" s="180"/>
      <c r="L87" s="161"/>
      <c r="M87" s="161" t="s">
        <v>4</v>
      </c>
      <c r="N87" s="161"/>
      <c r="O87" s="161"/>
      <c r="P87" s="161"/>
      <c r="Q87" s="161" t="s">
        <v>6</v>
      </c>
      <c r="R87" s="161"/>
      <c r="S87" s="161"/>
      <c r="T87" s="161"/>
      <c r="U87" s="161" t="s">
        <v>7</v>
      </c>
      <c r="V87" s="161"/>
      <c r="W87" s="161"/>
      <c r="X87" s="161"/>
      <c r="Y87" s="161"/>
      <c r="Z87" s="161" t="s">
        <v>4</v>
      </c>
      <c r="AA87" s="161" t="s">
        <v>5</v>
      </c>
      <c r="AB87" s="161"/>
      <c r="AC87" s="161"/>
      <c r="AD87" s="166" t="s">
        <v>9</v>
      </c>
      <c r="AE87" s="161"/>
      <c r="AF87" s="161"/>
      <c r="AG87" s="161"/>
      <c r="AH87" s="167" t="s">
        <v>29</v>
      </c>
      <c r="AI87" s="161"/>
      <c r="AJ87" s="161"/>
      <c r="AK87" s="161"/>
      <c r="AL87" s="161"/>
      <c r="AM87" s="161"/>
      <c r="AN87" s="166" t="s">
        <v>32</v>
      </c>
      <c r="AO87" s="161"/>
      <c r="AP87" s="161"/>
      <c r="AQ87" s="161"/>
      <c r="AR87" s="161"/>
      <c r="AS87" s="167" t="s">
        <v>30</v>
      </c>
      <c r="AT87" s="161"/>
      <c r="AU87" s="161"/>
      <c r="AV87" s="161"/>
      <c r="AW87" s="161"/>
      <c r="AX87" s="161"/>
      <c r="AY87" s="161"/>
      <c r="AZ87" s="161"/>
      <c r="BA87" s="161"/>
      <c r="BB87" s="165" t="s">
        <v>339</v>
      </c>
      <c r="BC87" s="189"/>
      <c r="BD87" s="165" t="s">
        <v>4</v>
      </c>
      <c r="BE87" s="189"/>
      <c r="BF87" s="190" t="s">
        <v>5</v>
      </c>
      <c r="BG87" s="189"/>
      <c r="BH87" s="161"/>
      <c r="BI87" s="161"/>
      <c r="BJ87" s="164"/>
      <c r="BK87" s="239"/>
      <c r="BL87" s="242"/>
      <c r="BM87" s="241"/>
      <c r="BN87" s="241"/>
      <c r="BO87" s="241"/>
      <c r="BP87" s="241"/>
      <c r="BQ87" s="241"/>
      <c r="BR87" s="241"/>
      <c r="BS87" s="241"/>
      <c r="BT87" s="241"/>
      <c r="BU87" s="241"/>
      <c r="BV87" s="241"/>
      <c r="BW87" s="241"/>
      <c r="BX87" s="241"/>
      <c r="BY87" s="241"/>
      <c r="BZ87" s="241"/>
      <c r="CA87" s="241"/>
      <c r="CB87" s="241"/>
      <c r="CC87" s="241"/>
      <c r="CD87" s="241"/>
      <c r="CE87" s="241"/>
      <c r="CF87" s="241"/>
      <c r="CG87" s="241"/>
      <c r="CH87" s="241"/>
      <c r="CI87" s="245"/>
      <c r="CJ87" s="161"/>
      <c r="CK87" s="161"/>
      <c r="CL87" s="161"/>
      <c r="CM87" s="161"/>
      <c r="CN87" s="161"/>
      <c r="CO87" s="161"/>
    </row>
    <row r="88" spans="1:93" ht="18.75" customHeight="1" thickBot="1" x14ac:dyDescent="0.3">
      <c r="A88" s="161"/>
      <c r="B88" s="161"/>
      <c r="C88" s="161"/>
      <c r="D88" s="161"/>
      <c r="E88" s="163"/>
      <c r="F88" s="161"/>
      <c r="G88" s="163"/>
      <c r="H88" s="161"/>
      <c r="I88" s="161"/>
      <c r="J88" s="161"/>
      <c r="K88" s="180"/>
      <c r="L88" s="161"/>
      <c r="M88" s="161" t="s">
        <v>0</v>
      </c>
      <c r="N88" s="161" t="s">
        <v>1</v>
      </c>
      <c r="O88" s="161" t="s">
        <v>2</v>
      </c>
      <c r="P88" s="161" t="s">
        <v>3</v>
      </c>
      <c r="Q88" s="161" t="s">
        <v>0</v>
      </c>
      <c r="R88" s="161" t="s">
        <v>1</v>
      </c>
      <c r="S88" s="161" t="s">
        <v>2</v>
      </c>
      <c r="T88" s="161" t="s">
        <v>3</v>
      </c>
      <c r="U88" s="161" t="s">
        <v>0</v>
      </c>
      <c r="V88" s="161" t="s">
        <v>1</v>
      </c>
      <c r="W88" s="161" t="s">
        <v>2</v>
      </c>
      <c r="X88" s="161" t="s">
        <v>3</v>
      </c>
      <c r="Y88" s="161"/>
      <c r="Z88" s="161" t="s">
        <v>8</v>
      </c>
      <c r="AA88" s="161"/>
      <c r="AB88" s="161"/>
      <c r="AC88" s="161"/>
      <c r="AD88" s="166"/>
      <c r="AE88" s="161"/>
      <c r="AF88" s="161"/>
      <c r="AG88" s="161"/>
      <c r="AH88" s="167" t="s">
        <v>28</v>
      </c>
      <c r="AI88" s="161"/>
      <c r="AJ88" s="161"/>
      <c r="AK88" s="161"/>
      <c r="AL88" s="161"/>
      <c r="AM88" s="161"/>
      <c r="AN88" s="161" t="str">
        <f>AI89</f>
        <v>Polen</v>
      </c>
      <c r="AO88" s="161" t="str">
        <f>AI90</f>
        <v>Senegal</v>
      </c>
      <c r="AP88" s="161" t="str">
        <f>AI91</f>
        <v>Kolumbien</v>
      </c>
      <c r="AQ88" s="161" t="str">
        <f>AI92</f>
        <v>Japan</v>
      </c>
      <c r="AR88" s="161"/>
      <c r="AS88" s="167" t="s">
        <v>28</v>
      </c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4"/>
      <c r="BK88" s="239"/>
      <c r="BL88" s="242" t="s">
        <v>372</v>
      </c>
      <c r="BM88" s="241"/>
      <c r="BN88" s="241"/>
      <c r="BO88" s="241"/>
      <c r="BP88" s="241"/>
      <c r="BQ88" s="241"/>
      <c r="BR88" s="241"/>
      <c r="BS88" s="241"/>
      <c r="BT88" s="241"/>
      <c r="BU88" s="241"/>
      <c r="BV88" s="241"/>
      <c r="BW88" s="241"/>
      <c r="BX88" s="241"/>
      <c r="BY88" s="241"/>
      <c r="BZ88" s="241"/>
      <c r="CA88" s="241"/>
      <c r="CB88" s="241"/>
      <c r="CC88" s="241"/>
      <c r="CD88" s="241"/>
      <c r="CE88" s="241"/>
      <c r="CF88" s="241"/>
      <c r="CG88" s="241"/>
      <c r="CH88" s="241"/>
      <c r="CI88" s="245"/>
      <c r="CJ88" s="161"/>
      <c r="CK88" s="161"/>
      <c r="CL88" s="161"/>
      <c r="CM88" s="161"/>
      <c r="CN88" s="161"/>
      <c r="CO88" s="161"/>
    </row>
    <row r="89" spans="1:93" ht="18.75" customHeight="1" thickBot="1" x14ac:dyDescent="0.3">
      <c r="A89" s="161"/>
      <c r="B89" s="161"/>
      <c r="C89" s="118" t="s">
        <v>269</v>
      </c>
      <c r="D89" s="119"/>
      <c r="E89" s="55">
        <v>1</v>
      </c>
      <c r="F89" s="190" t="s">
        <v>11</v>
      </c>
      <c r="G89" s="55">
        <v>2</v>
      </c>
      <c r="H89" s="118" t="s">
        <v>270</v>
      </c>
      <c r="I89" s="119"/>
      <c r="J89" s="161"/>
      <c r="K89" s="181" t="s">
        <v>308</v>
      </c>
      <c r="L89" s="166">
        <f t="shared" ref="L89:L94" si="58">IF(E89-G89&gt;0,1,IF(G89=E89,0,-1))</f>
        <v>-1</v>
      </c>
      <c r="M89" s="183">
        <f>IF($E89="",0,IF($E89&gt;$G89,3,IF($E89=G89,1,0)))</f>
        <v>0</v>
      </c>
      <c r="N89" s="183">
        <f>IF($G89="",0,IF($E89&gt;$G89,0,IF($E89=G89,1,3)))</f>
        <v>3</v>
      </c>
      <c r="O89" s="184"/>
      <c r="P89" s="184"/>
      <c r="Q89" s="183">
        <f>E89</f>
        <v>1</v>
      </c>
      <c r="R89" s="183">
        <f>G89</f>
        <v>2</v>
      </c>
      <c r="S89" s="183"/>
      <c r="T89" s="183"/>
      <c r="U89" s="183">
        <f>G89</f>
        <v>2</v>
      </c>
      <c r="V89" s="183">
        <f>E89</f>
        <v>1</v>
      </c>
      <c r="W89" s="183"/>
      <c r="X89" s="183"/>
      <c r="Y89" s="161"/>
      <c r="Z89" s="161">
        <f>M95</f>
        <v>3</v>
      </c>
      <c r="AA89" s="161">
        <f>Q95</f>
        <v>2</v>
      </c>
      <c r="AB89" s="161">
        <f>U95</f>
        <v>5</v>
      </c>
      <c r="AC89" s="161">
        <f>AA89-AB89</f>
        <v>-3</v>
      </c>
      <c r="AD89" s="166">
        <f>IF(Z89&gt;Z90,-1,0)</f>
        <v>0</v>
      </c>
      <c r="AE89" s="166">
        <f>IF(Z89&gt;Z91,-1,0)</f>
        <v>0</v>
      </c>
      <c r="AF89" s="166">
        <f>IF(Z89&gt;Z92,-1,0)</f>
        <v>0</v>
      </c>
      <c r="AG89" s="161">
        <f>10000-(AJ89*1000+AM89*100+AK89*10)</f>
        <v>7280</v>
      </c>
      <c r="AH89" s="169">
        <f>RANK(AG89,AG89:AG92,1)</f>
        <v>4</v>
      </c>
      <c r="AI89" s="161" t="str">
        <f>C89</f>
        <v>Polen</v>
      </c>
      <c r="AJ89" s="161">
        <f t="shared" ref="AJ89:AJ92" si="59">Z89</f>
        <v>3</v>
      </c>
      <c r="AK89" s="161">
        <f t="shared" ref="AK89:AK92" si="60">AA89</f>
        <v>2</v>
      </c>
      <c r="AL89" s="161">
        <f t="shared" ref="AL89:AL92" si="61">AB89</f>
        <v>5</v>
      </c>
      <c r="AM89" s="161">
        <f>AK89-AL89</f>
        <v>-3</v>
      </c>
      <c r="AN89" s="185"/>
      <c r="AO89" s="185">
        <f>IF(AG90=AG89,IF(G89&gt;E89,AG90-0.1,AG90),AG90)</f>
        <v>5960</v>
      </c>
      <c r="AP89" s="185">
        <f>IF(AG91=AG89,IF(G91&gt;E91,AG91-0.1,AG91),AG91)</f>
        <v>3650</v>
      </c>
      <c r="AQ89" s="185">
        <f>IF(AG92=AG89,IF(G93&gt;E93,AG92-0.1,AG92),AG92)</f>
        <v>5960</v>
      </c>
      <c r="AR89" s="84">
        <f>AN93</f>
        <v>21840</v>
      </c>
      <c r="AS89" s="169">
        <f>RANK(AR89,AR89:AR92,1)</f>
        <v>4</v>
      </c>
      <c r="AT89" s="161" t="str">
        <f t="shared" ref="AT89:AT92" si="62">AI89</f>
        <v>Polen</v>
      </c>
      <c r="AU89" s="161">
        <f t="shared" ref="AU89:AU92" si="63">AJ89</f>
        <v>3</v>
      </c>
      <c r="AV89" s="161">
        <f t="shared" ref="AV89:AV92" si="64">AK89</f>
        <v>2</v>
      </c>
      <c r="AW89" s="161">
        <f t="shared" ref="AW89:AW92" si="65">AL89</f>
        <v>5</v>
      </c>
      <c r="AX89" s="161"/>
      <c r="AY89" s="161"/>
      <c r="AZ89" s="161"/>
      <c r="BA89" s="120">
        <v>1</v>
      </c>
      <c r="BB89" s="118" t="str">
        <f>VLOOKUP(1,AS89:AT92,2,FALSE)</f>
        <v>Kolumbien</v>
      </c>
      <c r="BC89" s="119"/>
      <c r="BD89" s="121">
        <f>VLOOKUP(1,AS89:AW92,3,FALSE)</f>
        <v>6</v>
      </c>
      <c r="BE89" s="122">
        <f>VLOOKUP(1,AS89:AW92,4,FALSE)</f>
        <v>5</v>
      </c>
      <c r="BF89" s="175" t="s">
        <v>11</v>
      </c>
      <c r="BG89" s="122">
        <f>VLOOKUP(1,AS89:AW92,5,FALSE)</f>
        <v>2</v>
      </c>
      <c r="BH89" s="123" t="s">
        <v>116</v>
      </c>
      <c r="BI89" s="161"/>
      <c r="BJ89" s="164"/>
      <c r="BK89" s="239"/>
      <c r="BL89" s="242" t="s">
        <v>373</v>
      </c>
      <c r="BM89" s="241"/>
      <c r="BN89" s="241"/>
      <c r="BO89" s="241"/>
      <c r="BP89" s="241"/>
      <c r="BQ89" s="241"/>
      <c r="BR89" s="241"/>
      <c r="BS89" s="241"/>
      <c r="BT89" s="241"/>
      <c r="BU89" s="241"/>
      <c r="BV89" s="241"/>
      <c r="BW89" s="241"/>
      <c r="BX89" s="241"/>
      <c r="BY89" s="241"/>
      <c r="BZ89" s="241"/>
      <c r="CA89" s="241"/>
      <c r="CB89" s="241"/>
      <c r="CC89" s="241"/>
      <c r="CD89" s="241"/>
      <c r="CE89" s="241"/>
      <c r="CF89" s="241"/>
      <c r="CG89" s="241"/>
      <c r="CH89" s="241"/>
      <c r="CI89" s="245"/>
      <c r="CJ89" s="161"/>
      <c r="CK89" s="161"/>
      <c r="CL89" s="161"/>
      <c r="CM89" s="161"/>
      <c r="CN89" s="161"/>
      <c r="CO89" s="161"/>
    </row>
    <row r="90" spans="1:93" ht="18.75" customHeight="1" thickBot="1" x14ac:dyDescent="0.3">
      <c r="A90" s="161"/>
      <c r="B90" s="161"/>
      <c r="C90" s="124" t="s">
        <v>237</v>
      </c>
      <c r="D90" s="125"/>
      <c r="E90" s="55">
        <v>1</v>
      </c>
      <c r="F90" s="190" t="s">
        <v>11</v>
      </c>
      <c r="G90" s="55">
        <v>2</v>
      </c>
      <c r="H90" s="124" t="s">
        <v>86</v>
      </c>
      <c r="I90" s="125"/>
      <c r="J90" s="180"/>
      <c r="K90" s="181" t="s">
        <v>312</v>
      </c>
      <c r="L90" s="166">
        <f t="shared" si="58"/>
        <v>-1</v>
      </c>
      <c r="M90" s="183"/>
      <c r="N90" s="183"/>
      <c r="O90" s="183">
        <f>IF($E90="",0,IF($E90&gt;$G90,3,IF($E90=$G90,1,0)))</f>
        <v>0</v>
      </c>
      <c r="P90" s="183">
        <f>IF($G90="",0,IF($E90&gt;$G90,0,IF($E90=$G90,1,3)))</f>
        <v>3</v>
      </c>
      <c r="Q90" s="183"/>
      <c r="R90" s="183"/>
      <c r="S90" s="183">
        <f>E90</f>
        <v>1</v>
      </c>
      <c r="T90" s="183">
        <f>G90</f>
        <v>2</v>
      </c>
      <c r="U90" s="183"/>
      <c r="V90" s="183"/>
      <c r="W90" s="183">
        <f>G90</f>
        <v>2</v>
      </c>
      <c r="X90" s="183">
        <f>E90</f>
        <v>1</v>
      </c>
      <c r="Y90" s="161"/>
      <c r="Z90" s="161">
        <f>N95</f>
        <v>4</v>
      </c>
      <c r="AA90" s="161">
        <f>R95</f>
        <v>4</v>
      </c>
      <c r="AB90" s="161">
        <f>V95</f>
        <v>4</v>
      </c>
      <c r="AC90" s="161">
        <f>AA90-AB90</f>
        <v>0</v>
      </c>
      <c r="AD90" s="166">
        <f>IF(Z90&gt;Z89,-1,0)</f>
        <v>-1</v>
      </c>
      <c r="AE90" s="166">
        <f>IF(Z90&gt;Z91,-1,0)</f>
        <v>0</v>
      </c>
      <c r="AF90" s="166">
        <f>IF(Z90&gt;Z92,-1,0)</f>
        <v>0</v>
      </c>
      <c r="AG90" s="161">
        <f>10000-(AJ90*1000+AM90*100+AK90*10)</f>
        <v>5960</v>
      </c>
      <c r="AH90" s="169">
        <f>RANK(AG90,AG89:AG92,1)</f>
        <v>2</v>
      </c>
      <c r="AI90" s="161" t="str">
        <f>H89</f>
        <v>Senegal</v>
      </c>
      <c r="AJ90" s="161">
        <f t="shared" si="59"/>
        <v>4</v>
      </c>
      <c r="AK90" s="161">
        <f t="shared" si="60"/>
        <v>4</v>
      </c>
      <c r="AL90" s="161">
        <f t="shared" si="61"/>
        <v>4</v>
      </c>
      <c r="AM90" s="161">
        <f>AK90-AL90</f>
        <v>0</v>
      </c>
      <c r="AN90" s="185">
        <f>IF(AG89=AG90,IF(E89&gt;G89,AG89-0.1,AG89),AG89)</f>
        <v>7280</v>
      </c>
      <c r="AO90" s="185"/>
      <c r="AP90" s="185">
        <f>IF(AG91=AG90,IF(G94&gt;E94,AG91-0.1,AG91),AG91)</f>
        <v>3650</v>
      </c>
      <c r="AQ90" s="185">
        <f>IF(AG92=AG90,IF(G92&gt;E92,AG92-0.1,AG92),AG92)</f>
        <v>5960</v>
      </c>
      <c r="AR90" s="85">
        <f>AO93</f>
        <v>17880</v>
      </c>
      <c r="AS90" s="169">
        <f>RANK(AR90,AR89:AR92,1)</f>
        <v>2</v>
      </c>
      <c r="AT90" s="161" t="str">
        <f t="shared" si="62"/>
        <v>Senegal</v>
      </c>
      <c r="AU90" s="161">
        <f t="shared" si="63"/>
        <v>4</v>
      </c>
      <c r="AV90" s="161">
        <f t="shared" si="64"/>
        <v>4</v>
      </c>
      <c r="AW90" s="161">
        <f t="shared" si="65"/>
        <v>4</v>
      </c>
      <c r="AX90" s="161"/>
      <c r="AY90" s="161"/>
      <c r="AZ90" s="161"/>
      <c r="BA90" s="126">
        <v>2</v>
      </c>
      <c r="BB90" s="307" t="s">
        <v>86</v>
      </c>
      <c r="BC90" s="308"/>
      <c r="BD90" s="313">
        <v>4</v>
      </c>
      <c r="BE90" s="314">
        <v>4</v>
      </c>
      <c r="BF90" s="175" t="s">
        <v>11</v>
      </c>
      <c r="BG90" s="314">
        <v>4</v>
      </c>
      <c r="BH90" s="314" t="s">
        <v>112</v>
      </c>
      <c r="BI90" s="161"/>
      <c r="BJ90" s="164"/>
      <c r="BK90" s="239"/>
      <c r="BL90" s="242"/>
      <c r="BM90" s="241"/>
      <c r="BN90" s="241"/>
      <c r="BO90" s="241"/>
      <c r="BP90" s="241"/>
      <c r="BQ90" s="241"/>
      <c r="BR90" s="241"/>
      <c r="BS90" s="241"/>
      <c r="BT90" s="241"/>
      <c r="BU90" s="241"/>
      <c r="BV90" s="241"/>
      <c r="BW90" s="241"/>
      <c r="BX90" s="241"/>
      <c r="BY90" s="241"/>
      <c r="BZ90" s="241"/>
      <c r="CA90" s="241"/>
      <c r="CB90" s="241"/>
      <c r="CC90" s="241"/>
      <c r="CD90" s="241"/>
      <c r="CE90" s="241"/>
      <c r="CF90" s="241"/>
      <c r="CG90" s="241"/>
      <c r="CH90" s="241"/>
      <c r="CI90" s="245"/>
      <c r="CJ90" s="161"/>
      <c r="CK90" s="161"/>
      <c r="CL90" s="161"/>
      <c r="CM90" s="161"/>
      <c r="CN90" s="161"/>
      <c r="CO90" s="161"/>
    </row>
    <row r="91" spans="1:93" ht="18.75" customHeight="1" thickBot="1" x14ac:dyDescent="0.3">
      <c r="A91" s="161"/>
      <c r="B91" s="161"/>
      <c r="C91" s="118" t="str">
        <f>C89</f>
        <v>Polen</v>
      </c>
      <c r="D91" s="119"/>
      <c r="E91" s="55">
        <v>0</v>
      </c>
      <c r="F91" s="190" t="s">
        <v>11</v>
      </c>
      <c r="G91" s="55">
        <v>3</v>
      </c>
      <c r="H91" s="118" t="str">
        <f>C90</f>
        <v>Kolumbien</v>
      </c>
      <c r="I91" s="119"/>
      <c r="J91" s="161"/>
      <c r="K91" s="181" t="s">
        <v>309</v>
      </c>
      <c r="L91" s="166">
        <f t="shared" si="58"/>
        <v>-1</v>
      </c>
      <c r="M91" s="183">
        <f>IF($E91="",0,IF($E91&gt;$G91,3,IF($E91=G91,1,0)))</f>
        <v>0</v>
      </c>
      <c r="N91" s="183"/>
      <c r="O91" s="183">
        <f>IF($G91="",0,IF($E91&gt;$G91,0,IF($E91=$G91,1,3)))</f>
        <v>3</v>
      </c>
      <c r="P91" s="183"/>
      <c r="Q91" s="183">
        <f>E91</f>
        <v>0</v>
      </c>
      <c r="R91" s="183"/>
      <c r="S91" s="183">
        <f>G91</f>
        <v>3</v>
      </c>
      <c r="T91" s="183"/>
      <c r="U91" s="183">
        <f>G91</f>
        <v>3</v>
      </c>
      <c r="V91" s="183"/>
      <c r="W91" s="183">
        <f>E91</f>
        <v>0</v>
      </c>
      <c r="X91" s="183"/>
      <c r="Y91" s="161"/>
      <c r="Z91" s="161">
        <f>O95</f>
        <v>6</v>
      </c>
      <c r="AA91" s="161">
        <f>S95</f>
        <v>5</v>
      </c>
      <c r="AB91" s="161">
        <f>W95</f>
        <v>2</v>
      </c>
      <c r="AC91" s="161">
        <f>AA91-AB91</f>
        <v>3</v>
      </c>
      <c r="AD91" s="166">
        <f>IF(Z91&gt;Z89,-1,0)</f>
        <v>-1</v>
      </c>
      <c r="AE91" s="166">
        <f>IF(Z91&gt;Z90,-1,0)</f>
        <v>-1</v>
      </c>
      <c r="AF91" s="166">
        <f>IF(Z91&gt;Z92,-1,0)</f>
        <v>-1</v>
      </c>
      <c r="AG91" s="161">
        <f>10000-(AJ91*1000+AM91*100+AK91*10)</f>
        <v>3650</v>
      </c>
      <c r="AH91" s="169">
        <f>RANK(AG91,AG89:AG92,1)</f>
        <v>1</v>
      </c>
      <c r="AI91" s="161" t="str">
        <f>C90</f>
        <v>Kolumbien</v>
      </c>
      <c r="AJ91" s="161">
        <f t="shared" si="59"/>
        <v>6</v>
      </c>
      <c r="AK91" s="161">
        <f t="shared" si="60"/>
        <v>5</v>
      </c>
      <c r="AL91" s="161">
        <f t="shared" si="61"/>
        <v>2</v>
      </c>
      <c r="AM91" s="161">
        <f>AK91-AL91</f>
        <v>3</v>
      </c>
      <c r="AN91" s="185">
        <f>IF(AG89=AG91,IF(E91&gt;G91,AG89-0.1,AG89),AG89)</f>
        <v>7280</v>
      </c>
      <c r="AO91" s="185">
        <f>IF(AG90=AG91,IF(E94&gt;G94,AG90-0.1,AG90),AG90)</f>
        <v>5960</v>
      </c>
      <c r="AP91" s="185"/>
      <c r="AQ91" s="185">
        <f>IF(AG92=AG91,IF(G90&gt;E90,AG92-0.1,AG92),AG92)</f>
        <v>5960</v>
      </c>
      <c r="AR91" s="85">
        <f>AP93</f>
        <v>10950</v>
      </c>
      <c r="AS91" s="169">
        <f>RANK(AR91,AR89:AR92,1)</f>
        <v>1</v>
      </c>
      <c r="AT91" s="161" t="str">
        <f t="shared" si="62"/>
        <v>Kolumbien</v>
      </c>
      <c r="AU91" s="161">
        <f t="shared" si="63"/>
        <v>6</v>
      </c>
      <c r="AV91" s="161">
        <f t="shared" si="64"/>
        <v>5</v>
      </c>
      <c r="AW91" s="161">
        <f t="shared" si="65"/>
        <v>2</v>
      </c>
      <c r="AX91" s="161"/>
      <c r="AY91" s="161"/>
      <c r="AZ91" s="161"/>
      <c r="BA91" s="270">
        <v>3</v>
      </c>
      <c r="BB91" s="309" t="s">
        <v>270</v>
      </c>
      <c r="BC91" s="310"/>
      <c r="BD91" s="314">
        <v>4</v>
      </c>
      <c r="BE91" s="314">
        <v>4</v>
      </c>
      <c r="BF91" s="175" t="s">
        <v>11</v>
      </c>
      <c r="BG91" s="314">
        <v>4</v>
      </c>
      <c r="BH91" s="161"/>
      <c r="BI91" s="161"/>
      <c r="BJ91" s="164"/>
      <c r="BK91" s="239"/>
      <c r="BL91" s="242" t="s">
        <v>363</v>
      </c>
      <c r="BM91" s="241"/>
      <c r="BN91" s="241"/>
      <c r="BO91" s="241"/>
      <c r="BP91" s="241"/>
      <c r="BQ91" s="241"/>
      <c r="BR91" s="241"/>
      <c r="BS91" s="241"/>
      <c r="BT91" s="241"/>
      <c r="BU91" s="241"/>
      <c r="BV91" s="241"/>
      <c r="BW91" s="241"/>
      <c r="BX91" s="241"/>
      <c r="BY91" s="241"/>
      <c r="BZ91" s="241"/>
      <c r="CA91" s="241"/>
      <c r="CB91" s="241"/>
      <c r="CC91" s="241"/>
      <c r="CD91" s="241"/>
      <c r="CE91" s="241"/>
      <c r="CF91" s="241"/>
      <c r="CG91" s="241"/>
      <c r="CH91" s="241"/>
      <c r="CI91" s="245"/>
      <c r="CJ91" s="161"/>
      <c r="CK91" s="161"/>
      <c r="CL91" s="161"/>
      <c r="CM91" s="161"/>
      <c r="CN91" s="161"/>
      <c r="CO91" s="161"/>
    </row>
    <row r="92" spans="1:93" ht="18.75" customHeight="1" thickBot="1" x14ac:dyDescent="0.3">
      <c r="A92" s="161"/>
      <c r="B92" s="161"/>
      <c r="C92" s="124" t="str">
        <f>H89</f>
        <v>Senegal</v>
      </c>
      <c r="D92" s="125"/>
      <c r="E92" s="55">
        <v>2</v>
      </c>
      <c r="F92" s="190" t="s">
        <v>11</v>
      </c>
      <c r="G92" s="55">
        <v>2</v>
      </c>
      <c r="H92" s="124" t="str">
        <f>H90</f>
        <v>Japan</v>
      </c>
      <c r="I92" s="125"/>
      <c r="J92" s="161"/>
      <c r="K92" s="181" t="s">
        <v>310</v>
      </c>
      <c r="L92" s="166">
        <f t="shared" si="58"/>
        <v>0</v>
      </c>
      <c r="M92" s="183"/>
      <c r="N92" s="183">
        <f>IF($E92="",0,IF($E92&gt;$G92,3,IF($E92=$G92,1,0)))</f>
        <v>1</v>
      </c>
      <c r="O92" s="183"/>
      <c r="P92" s="183">
        <f>IF($G92="",0,IF($E92&gt;$G92,0,IF($E92=$G92,1,3)))</f>
        <v>1</v>
      </c>
      <c r="Q92" s="183"/>
      <c r="R92" s="183">
        <f>E92</f>
        <v>2</v>
      </c>
      <c r="S92" s="183"/>
      <c r="T92" s="183">
        <f>G92</f>
        <v>2</v>
      </c>
      <c r="U92" s="183"/>
      <c r="V92" s="183">
        <f>G92</f>
        <v>2</v>
      </c>
      <c r="W92" s="183"/>
      <c r="X92" s="183">
        <f>E92</f>
        <v>2</v>
      </c>
      <c r="Y92" s="161"/>
      <c r="Z92" s="161">
        <f>P95</f>
        <v>4</v>
      </c>
      <c r="AA92" s="161">
        <f>T95</f>
        <v>4</v>
      </c>
      <c r="AB92" s="161">
        <f>X95</f>
        <v>4</v>
      </c>
      <c r="AC92" s="161">
        <f>AA92-AB92</f>
        <v>0</v>
      </c>
      <c r="AD92" s="166">
        <f>IF(Z92&gt;Z89,-1,0)</f>
        <v>-1</v>
      </c>
      <c r="AE92" s="166">
        <f>IF(Z92&gt;Z90,-1,0)</f>
        <v>0</v>
      </c>
      <c r="AF92" s="166">
        <f>IF(Z92&gt;Z91,-1,0)</f>
        <v>0</v>
      </c>
      <c r="AG92" s="161">
        <f>10000-(AJ92*1000+AM92*100+AK92*10)</f>
        <v>5960</v>
      </c>
      <c r="AH92" s="169">
        <f>RANK(AG92,AG89:AG92,1)</f>
        <v>2</v>
      </c>
      <c r="AI92" s="161" t="str">
        <f>H90</f>
        <v>Japan</v>
      </c>
      <c r="AJ92" s="161">
        <f t="shared" si="59"/>
        <v>4</v>
      </c>
      <c r="AK92" s="161">
        <f t="shared" si="60"/>
        <v>4</v>
      </c>
      <c r="AL92" s="161">
        <f t="shared" si="61"/>
        <v>4</v>
      </c>
      <c r="AM92" s="161">
        <f>AK92-AL92</f>
        <v>0</v>
      </c>
      <c r="AN92" s="185">
        <f>IF(AG89=AG92,IF(E93&gt;G93,AG89-0.1,AG89),AG89)</f>
        <v>7280</v>
      </c>
      <c r="AO92" s="185">
        <f>IF(AG90=AG92,IF(E92&gt;G92,AG90-0.1,AG90),AG90)</f>
        <v>5960</v>
      </c>
      <c r="AP92" s="185">
        <f>IF(AG91=AG92,IF(E90&gt;G90,AG91-0.1,AG91),AG91)</f>
        <v>3650</v>
      </c>
      <c r="AQ92" s="185"/>
      <c r="AR92" s="85">
        <f>AQ93</f>
        <v>17880</v>
      </c>
      <c r="AS92" s="169">
        <f>RANK(AR92,AR89:AR92,1)</f>
        <v>2</v>
      </c>
      <c r="AT92" s="161" t="str">
        <f t="shared" si="62"/>
        <v>Japan</v>
      </c>
      <c r="AU92" s="161">
        <f t="shared" si="63"/>
        <v>4</v>
      </c>
      <c r="AV92" s="161">
        <f t="shared" si="64"/>
        <v>4</v>
      </c>
      <c r="AW92" s="161">
        <f t="shared" si="65"/>
        <v>4</v>
      </c>
      <c r="AX92" s="161"/>
      <c r="AY92" s="161"/>
      <c r="AZ92" s="161"/>
      <c r="BA92" s="270">
        <v>4</v>
      </c>
      <c r="BB92" s="271" t="str">
        <f>VLOOKUP(4,AS89:AT92,2,FALSE)</f>
        <v>Polen</v>
      </c>
      <c r="BC92" s="272"/>
      <c r="BD92" s="273">
        <f>VLOOKUP(4,AS89:AW92,3,FALSE)</f>
        <v>3</v>
      </c>
      <c r="BE92" s="273">
        <f>VLOOKUP(4,AS89:AW92,4,FALSE)</f>
        <v>2</v>
      </c>
      <c r="BF92" s="175" t="s">
        <v>11</v>
      </c>
      <c r="BG92" s="273">
        <f>VLOOKUP(4,AS89:AW92,5,FALSE)</f>
        <v>5</v>
      </c>
      <c r="BH92" s="161"/>
      <c r="BI92" s="161"/>
      <c r="BJ92" s="164"/>
      <c r="BK92" s="239"/>
      <c r="BL92" s="242" t="s">
        <v>364</v>
      </c>
      <c r="BM92" s="241"/>
      <c r="BN92" s="241"/>
      <c r="BO92" s="241"/>
      <c r="BP92" s="241"/>
      <c r="BQ92" s="241"/>
      <c r="BR92" s="241"/>
      <c r="BS92" s="241"/>
      <c r="BT92" s="241"/>
      <c r="BU92" s="241"/>
      <c r="BV92" s="241"/>
      <c r="BW92" s="241"/>
      <c r="BX92" s="241"/>
      <c r="BY92" s="241"/>
      <c r="BZ92" s="241"/>
      <c r="CA92" s="241"/>
      <c r="CB92" s="241"/>
      <c r="CC92" s="241"/>
      <c r="CD92" s="241"/>
      <c r="CE92" s="241"/>
      <c r="CF92" s="241"/>
      <c r="CG92" s="241"/>
      <c r="CH92" s="241"/>
      <c r="CI92" s="245"/>
      <c r="CJ92" s="161"/>
      <c r="CK92" s="161"/>
      <c r="CL92" s="161"/>
      <c r="CM92" s="161"/>
      <c r="CN92" s="161"/>
      <c r="CO92" s="161"/>
    </row>
    <row r="93" spans="1:93" ht="18.75" customHeight="1" thickBot="1" x14ac:dyDescent="0.3">
      <c r="A93" s="161"/>
      <c r="B93" s="161"/>
      <c r="C93" s="118" t="str">
        <f>C89</f>
        <v>Polen</v>
      </c>
      <c r="D93" s="119"/>
      <c r="E93" s="55">
        <v>1</v>
      </c>
      <c r="F93" s="190" t="s">
        <v>11</v>
      </c>
      <c r="G93" s="55">
        <v>0</v>
      </c>
      <c r="H93" s="118" t="str">
        <f>H90</f>
        <v>Japan</v>
      </c>
      <c r="I93" s="119"/>
      <c r="J93" s="161"/>
      <c r="K93" s="181" t="s">
        <v>311</v>
      </c>
      <c r="L93" s="166">
        <f t="shared" si="58"/>
        <v>1</v>
      </c>
      <c r="M93" s="183">
        <f>IF($E93="",0,IF($E93&gt;$G93,3,IF($E93=G93,1,0)))</f>
        <v>3</v>
      </c>
      <c r="N93" s="183"/>
      <c r="O93" s="183"/>
      <c r="P93" s="183">
        <f>IF($G93="",0,IF($E93&gt;$G93,0,IF($E93=$G93,1,3)))</f>
        <v>0</v>
      </c>
      <c r="Q93" s="183">
        <f>E93</f>
        <v>1</v>
      </c>
      <c r="R93" s="183"/>
      <c r="S93" s="183"/>
      <c r="T93" s="183">
        <f>G93</f>
        <v>0</v>
      </c>
      <c r="U93" s="183">
        <f>G93</f>
        <v>0</v>
      </c>
      <c r="V93" s="183"/>
      <c r="W93" s="183"/>
      <c r="X93" s="183">
        <f>E93</f>
        <v>1</v>
      </c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87">
        <f>SUM(AN89:AN92)</f>
        <v>21840</v>
      </c>
      <c r="AO93" s="88">
        <f>SUM(AO89:AO92)</f>
        <v>17880</v>
      </c>
      <c r="AP93" s="88">
        <f>SUM(AP89:AP92)</f>
        <v>10950</v>
      </c>
      <c r="AQ93" s="88">
        <f>SUM(AQ89:AQ92)</f>
        <v>17880</v>
      </c>
      <c r="AR93" s="86"/>
      <c r="AS93" s="187"/>
      <c r="AT93" s="187"/>
      <c r="AU93" s="161"/>
      <c r="AV93" s="161"/>
      <c r="AW93" s="161"/>
      <c r="AX93" s="161"/>
      <c r="AY93" s="161"/>
      <c r="AZ93" s="161"/>
      <c r="BA93" s="179"/>
      <c r="BB93" s="161"/>
      <c r="BC93" s="161"/>
      <c r="BD93" s="161"/>
      <c r="BE93" s="161"/>
      <c r="BF93" s="161"/>
      <c r="BG93" s="161"/>
      <c r="BH93" s="161"/>
      <c r="BI93" s="161"/>
      <c r="BJ93" s="164"/>
      <c r="BK93" s="239"/>
      <c r="BL93" s="242" t="s">
        <v>385</v>
      </c>
      <c r="BM93" s="241"/>
      <c r="BN93" s="241"/>
      <c r="BO93" s="241"/>
      <c r="BP93" s="241"/>
      <c r="BQ93" s="241"/>
      <c r="BR93" s="241"/>
      <c r="BS93" s="241"/>
      <c r="BT93" s="241"/>
      <c r="BU93" s="241"/>
      <c r="BV93" s="241"/>
      <c r="BW93" s="241"/>
      <c r="BX93" s="241"/>
      <c r="BY93" s="241"/>
      <c r="BZ93" s="241"/>
      <c r="CA93" s="241"/>
      <c r="CB93" s="241"/>
      <c r="CC93" s="241"/>
      <c r="CD93" s="241"/>
      <c r="CE93" s="241"/>
      <c r="CF93" s="241"/>
      <c r="CG93" s="241"/>
      <c r="CH93" s="241"/>
      <c r="CI93" s="245"/>
      <c r="CJ93" s="161"/>
      <c r="CK93" s="161"/>
      <c r="CL93" s="161"/>
      <c r="CM93" s="161"/>
      <c r="CN93" s="161"/>
      <c r="CO93" s="161"/>
    </row>
    <row r="94" spans="1:93" ht="18.75" customHeight="1" thickBot="1" x14ac:dyDescent="0.3">
      <c r="A94" s="161"/>
      <c r="B94" s="161"/>
      <c r="C94" s="124" t="str">
        <f>H89</f>
        <v>Senegal</v>
      </c>
      <c r="D94" s="125"/>
      <c r="E94" s="55">
        <v>0</v>
      </c>
      <c r="F94" s="190" t="s">
        <v>11</v>
      </c>
      <c r="G94" s="55">
        <v>1</v>
      </c>
      <c r="H94" s="124" t="str">
        <f>C90</f>
        <v>Kolumbien</v>
      </c>
      <c r="I94" s="125"/>
      <c r="J94" s="161"/>
      <c r="K94" s="181" t="str">
        <f>K93</f>
        <v>Donnerstag, 28. Juni 16:00</v>
      </c>
      <c r="L94" s="166">
        <f t="shared" si="58"/>
        <v>-1</v>
      </c>
      <c r="M94" s="183"/>
      <c r="N94" s="183">
        <f>IF($E94="",0,IF($E94&gt;$G94,3,IF($E94=$G94,1,0)))</f>
        <v>0</v>
      </c>
      <c r="O94" s="183">
        <f>IF($G94="",0,IF($E94&gt;$G94,0,IF($E94=$G94,1,3)))</f>
        <v>3</v>
      </c>
      <c r="P94" s="183"/>
      <c r="Q94" s="183"/>
      <c r="R94" s="183">
        <f>E94</f>
        <v>0</v>
      </c>
      <c r="S94" s="183">
        <f>G94</f>
        <v>1</v>
      </c>
      <c r="T94" s="183"/>
      <c r="U94" s="183"/>
      <c r="V94" s="183">
        <f>G94</f>
        <v>1</v>
      </c>
      <c r="W94" s="183">
        <f>E94</f>
        <v>0</v>
      </c>
      <c r="X94" s="183"/>
      <c r="Y94" s="161"/>
      <c r="Z94" s="161" t="s">
        <v>27</v>
      </c>
      <c r="AA94" s="161"/>
      <c r="AB94" s="161"/>
      <c r="AC94" s="161"/>
      <c r="AD94" s="161"/>
      <c r="AE94" s="161"/>
      <c r="AF94" s="161"/>
      <c r="AG94" s="161" t="b">
        <f>OR(AG89=AG90,AG89=AG91,AG89=AG92,AG90=AG91,AG90=AG92,AG91=AG92)</f>
        <v>1</v>
      </c>
      <c r="AH94" s="161"/>
      <c r="AI94" s="161"/>
      <c r="AJ94" s="161"/>
      <c r="AK94" s="161"/>
      <c r="AL94" s="161"/>
      <c r="AM94" s="161"/>
      <c r="AN94" s="161"/>
      <c r="AO94" s="161" t="s">
        <v>31</v>
      </c>
      <c r="AP94" s="161"/>
      <c r="AQ94" s="161"/>
      <c r="AR94" s="161" t="b">
        <f>OR(AR89=AR90,AR89=AR91,AR89=AR92,AR90=AR91,AR90=AR92,AR91=AR92)</f>
        <v>1</v>
      </c>
      <c r="AS94" s="161"/>
      <c r="AT94" s="161"/>
      <c r="AU94" s="161"/>
      <c r="AV94" s="161"/>
      <c r="AW94" s="161"/>
      <c r="AX94" s="161"/>
      <c r="AY94" s="161"/>
      <c r="AZ94" s="161"/>
      <c r="BA94" s="179"/>
      <c r="BB94" s="311" t="s">
        <v>426</v>
      </c>
      <c r="BC94" s="311"/>
      <c r="BD94" s="311"/>
      <c r="BE94" s="311"/>
      <c r="BF94" s="311"/>
      <c r="BG94" s="311"/>
      <c r="BH94" s="311"/>
      <c r="BI94" s="161"/>
      <c r="BJ94" s="164"/>
      <c r="BK94" s="240"/>
      <c r="BL94" s="246"/>
      <c r="BM94" s="246"/>
      <c r="BN94" s="246"/>
      <c r="BO94" s="246"/>
      <c r="BP94" s="246"/>
      <c r="BQ94" s="246"/>
      <c r="BR94" s="246"/>
      <c r="BS94" s="246"/>
      <c r="BT94" s="246"/>
      <c r="BU94" s="246"/>
      <c r="BV94" s="246"/>
      <c r="BW94" s="246"/>
      <c r="BX94" s="246"/>
      <c r="BY94" s="246"/>
      <c r="BZ94" s="246"/>
      <c r="CA94" s="246"/>
      <c r="CB94" s="246"/>
      <c r="CC94" s="246"/>
      <c r="CD94" s="246"/>
      <c r="CE94" s="246"/>
      <c r="CF94" s="246"/>
      <c r="CG94" s="246"/>
      <c r="CH94" s="246"/>
      <c r="CI94" s="247"/>
      <c r="CJ94" s="161"/>
      <c r="CK94" s="161"/>
      <c r="CL94" s="161"/>
      <c r="CM94" s="161"/>
      <c r="CN94" s="161"/>
      <c r="CO94" s="161"/>
    </row>
    <row r="95" spans="1:93" ht="18.75" customHeight="1" x14ac:dyDescent="0.2">
      <c r="A95" s="161"/>
      <c r="B95" s="161"/>
      <c r="C95" s="179" t="str">
        <f>IF(G94="","",IF(AR94=TRUE,"Achtung: Fehler in Tabelle!",""))</f>
        <v>Achtung: Fehler in Tabelle!</v>
      </c>
      <c r="D95" s="161"/>
      <c r="E95" s="163"/>
      <c r="F95" s="161"/>
      <c r="G95" s="163"/>
      <c r="H95" s="161"/>
      <c r="I95" s="161"/>
      <c r="J95" s="161"/>
      <c r="K95" s="180"/>
      <c r="L95" s="161"/>
      <c r="M95" s="169">
        <f t="shared" ref="M95:X95" si="66">SUM(M89:M94)</f>
        <v>3</v>
      </c>
      <c r="N95" s="169">
        <f t="shared" si="66"/>
        <v>4</v>
      </c>
      <c r="O95" s="169">
        <f t="shared" si="66"/>
        <v>6</v>
      </c>
      <c r="P95" s="169">
        <f t="shared" si="66"/>
        <v>4</v>
      </c>
      <c r="Q95" s="169">
        <f t="shared" si="66"/>
        <v>2</v>
      </c>
      <c r="R95" s="169">
        <f t="shared" si="66"/>
        <v>4</v>
      </c>
      <c r="S95" s="169">
        <f t="shared" si="66"/>
        <v>5</v>
      </c>
      <c r="T95" s="169">
        <f t="shared" si="66"/>
        <v>4</v>
      </c>
      <c r="U95" s="169">
        <f t="shared" si="66"/>
        <v>5</v>
      </c>
      <c r="V95" s="169">
        <f t="shared" si="66"/>
        <v>4</v>
      </c>
      <c r="W95" s="169">
        <f t="shared" si="66"/>
        <v>2</v>
      </c>
      <c r="X95" s="169">
        <f t="shared" si="66"/>
        <v>4</v>
      </c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4"/>
      <c r="BK95" s="174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</row>
    <row r="450" spans="7:7" x14ac:dyDescent="0.2">
      <c r="G450" s="158"/>
    </row>
    <row r="529" spans="7:7" x14ac:dyDescent="0.2">
      <c r="G529" s="158" t="s">
        <v>271</v>
      </c>
    </row>
  </sheetData>
  <mergeCells count="10">
    <mergeCell ref="H2:CK2"/>
    <mergeCell ref="H4:CK4"/>
    <mergeCell ref="H3:CK3"/>
    <mergeCell ref="BA17:BH19"/>
    <mergeCell ref="BS45:CB45"/>
    <mergeCell ref="CI32:CN33"/>
    <mergeCell ref="L8:L11"/>
    <mergeCell ref="CI23:CN24"/>
    <mergeCell ref="CI26:CN27"/>
    <mergeCell ref="CI29:CN30"/>
  </mergeCells>
  <phoneticPr fontId="2" type="noConversion"/>
  <hyperlinks>
    <hyperlink ref="BS45" r:id="rId1" xr:uid="{00000000-0004-0000-0000-000000000000}"/>
    <hyperlink ref="BK68" r:id="rId2" location="cite_note-12" display="https://de.wikipedia.org/wiki/Fu%C3%9Fball-Weltmeisterschaft_2018 - cite_note-12" xr:uid="{00000000-0004-0000-0000-000001000000}"/>
  </hyperlinks>
  <pageMargins left="0.24" right="0.17" top="0.17" bottom="0.3" header="0.2" footer="0.21"/>
  <pageSetup paperSize="9" scale="29" orientation="landscape" r:id="rId3"/>
  <headerFooter alignWithMargins="0">
    <oddFooter>&amp;R&amp;8www.podlech.ch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rgb="FFFF0000"/>
  </sheetPr>
  <dimension ref="A1:K93"/>
  <sheetViews>
    <sheetView workbookViewId="0"/>
  </sheetViews>
  <sheetFormatPr baseColWidth="10" defaultRowHeight="12.75" x14ac:dyDescent="0.2"/>
  <cols>
    <col min="1" max="1" width="12.140625" customWidth="1"/>
    <col min="2" max="2" width="18" customWidth="1"/>
    <col min="3" max="3" width="25.42578125" customWidth="1"/>
    <col min="4" max="4" width="30.28515625" style="1" customWidth="1"/>
    <col min="5" max="5" width="23" customWidth="1"/>
    <col min="6" max="6" width="18.85546875" style="1" customWidth="1"/>
    <col min="7" max="7" width="12.7109375" customWidth="1"/>
    <col min="8" max="8" width="10.5703125" customWidth="1"/>
    <col min="9" max="9" width="27.140625" customWidth="1"/>
    <col min="10" max="10" width="13.42578125" style="28" customWidth="1"/>
  </cols>
  <sheetData>
    <row r="1" spans="1:11" ht="11.25" customHeight="1" x14ac:dyDescent="0.2">
      <c r="A1" s="287"/>
      <c r="B1" s="288"/>
      <c r="C1" s="288"/>
      <c r="D1" s="289"/>
      <c r="E1" s="141"/>
      <c r="F1" s="141"/>
      <c r="G1" s="298"/>
      <c r="H1" s="298"/>
      <c r="I1" s="298"/>
      <c r="J1" s="299"/>
    </row>
    <row r="2" spans="1:11" ht="26.25" x14ac:dyDescent="0.2">
      <c r="A2" s="363" t="s">
        <v>219</v>
      </c>
      <c r="B2" s="364"/>
      <c r="C2" s="364"/>
      <c r="D2" s="364"/>
      <c r="E2" s="361" t="s">
        <v>189</v>
      </c>
      <c r="F2" s="362"/>
      <c r="G2" s="365" t="s">
        <v>51</v>
      </c>
      <c r="H2" s="362"/>
      <c r="I2" s="362"/>
      <c r="J2" s="362"/>
    </row>
    <row r="3" spans="1:11" ht="26.25" x14ac:dyDescent="0.4">
      <c r="A3" s="290"/>
      <c r="B3" s="290"/>
      <c r="C3" s="288"/>
      <c r="D3" s="289"/>
      <c r="E3" s="142"/>
      <c r="F3" s="142"/>
      <c r="G3" s="300"/>
      <c r="H3" s="300"/>
      <c r="I3" s="301"/>
      <c r="J3" s="302"/>
    </row>
    <row r="4" spans="1:11" x14ac:dyDescent="0.2">
      <c r="A4" s="288"/>
      <c r="B4" s="288"/>
      <c r="C4" s="288"/>
      <c r="D4" s="289"/>
      <c r="E4" s="141"/>
      <c r="F4" s="141"/>
      <c r="G4" s="301"/>
      <c r="H4" s="301"/>
      <c r="I4" s="301"/>
      <c r="J4" s="302"/>
    </row>
    <row r="5" spans="1:11" ht="18" customHeight="1" x14ac:dyDescent="0.2">
      <c r="A5" s="151"/>
      <c r="B5" s="151"/>
      <c r="C5" s="152"/>
      <c r="D5" s="153"/>
      <c r="E5" s="152"/>
      <c r="F5" s="152"/>
      <c r="G5" s="154"/>
      <c r="H5" s="154"/>
      <c r="I5" s="154"/>
      <c r="J5" s="154"/>
      <c r="K5" s="1"/>
    </row>
    <row r="6" spans="1:11" ht="45.75" customHeight="1" x14ac:dyDescent="0.25">
      <c r="A6" s="294" t="s">
        <v>50</v>
      </c>
      <c r="B6" s="294" t="s">
        <v>243</v>
      </c>
      <c r="C6" s="291" t="s">
        <v>190</v>
      </c>
      <c r="D6" s="291" t="s">
        <v>188</v>
      </c>
      <c r="E6" s="143" t="s">
        <v>49</v>
      </c>
      <c r="F6" s="144" t="s">
        <v>4</v>
      </c>
      <c r="G6" s="303" t="s">
        <v>221</v>
      </c>
      <c r="H6" s="303" t="s">
        <v>220</v>
      </c>
      <c r="I6" s="306" t="s">
        <v>222</v>
      </c>
      <c r="J6" s="303" t="s">
        <v>223</v>
      </c>
    </row>
    <row r="7" spans="1:11" ht="15.75" x14ac:dyDescent="0.25">
      <c r="A7" s="295">
        <v>1</v>
      </c>
      <c r="B7" s="296" t="s">
        <v>148</v>
      </c>
      <c r="C7" s="292" t="str">
        <f>'Tipper 001'!$I$4</f>
        <v>Roger</v>
      </c>
      <c r="D7" s="293">
        <f>'Tipper 001'!$BX$92</f>
        <v>540</v>
      </c>
      <c r="E7" s="145" t="str">
        <f>C7</f>
        <v>Roger</v>
      </c>
      <c r="F7" s="146">
        <f>D7</f>
        <v>540</v>
      </c>
      <c r="G7" s="304">
        <f t="shared" ref="G7:G38" si="0">IF(F7="","",RANK(F7,F$7:F$56,0)+ROW(A1)%%)</f>
        <v>2.0001000000000002</v>
      </c>
      <c r="H7" s="148">
        <f t="shared" ref="H7:H49" si="1">IF(ROW(A1)&gt;COUNT(G$7:G$56),"",SMALL(G$7:G$56,ROW(A1)))</f>
        <v>1.0002</v>
      </c>
      <c r="I7" s="149" t="str">
        <f t="shared" ref="I7:J10" si="2">IF($H7="","",INDEX(E$7:E$56,MATCH($H7,$G$7:$G$56,0)))</f>
        <v>Nicole</v>
      </c>
      <c r="J7" s="150">
        <f t="shared" si="2"/>
        <v>584</v>
      </c>
    </row>
    <row r="8" spans="1:11" ht="15.75" x14ac:dyDescent="0.25">
      <c r="A8" s="295">
        <v>2</v>
      </c>
      <c r="B8" s="296" t="s">
        <v>149</v>
      </c>
      <c r="C8" s="292" t="str">
        <f>'Tipper 002'!$I$4</f>
        <v>Nicole</v>
      </c>
      <c r="D8" s="293">
        <f>'Tipper 002'!$BX$92</f>
        <v>584</v>
      </c>
      <c r="E8" s="145" t="str">
        <f t="shared" ref="E8:E56" si="3">C8</f>
        <v>Nicole</v>
      </c>
      <c r="F8" s="146">
        <f t="shared" ref="F8:F56" si="4">D8</f>
        <v>584</v>
      </c>
      <c r="G8" s="304">
        <f t="shared" si="0"/>
        <v>1.0002</v>
      </c>
      <c r="H8" s="148">
        <f t="shared" si="1"/>
        <v>2.0001000000000002</v>
      </c>
      <c r="I8" s="149" t="str">
        <f t="shared" si="2"/>
        <v>Roger</v>
      </c>
      <c r="J8" s="150">
        <f t="shared" si="2"/>
        <v>540</v>
      </c>
    </row>
    <row r="9" spans="1:11" ht="15.75" x14ac:dyDescent="0.25">
      <c r="A9" s="295">
        <v>3</v>
      </c>
      <c r="B9" s="296" t="s">
        <v>150</v>
      </c>
      <c r="C9" s="292" t="str">
        <f>'Tipper 003'!$I$4</f>
        <v>Lionel</v>
      </c>
      <c r="D9" s="293">
        <f>'Tipper 003'!$BX$92</f>
        <v>120</v>
      </c>
      <c r="E9" s="145" t="str">
        <f t="shared" si="3"/>
        <v>Lionel</v>
      </c>
      <c r="F9" s="146">
        <f t="shared" si="4"/>
        <v>120</v>
      </c>
      <c r="G9" s="304">
        <f t="shared" si="0"/>
        <v>3.0003000000000002</v>
      </c>
      <c r="H9" s="148">
        <f t="shared" si="1"/>
        <v>3.0003000000000002</v>
      </c>
      <c r="I9" s="149" t="str">
        <f t="shared" si="2"/>
        <v>Lionel</v>
      </c>
      <c r="J9" s="150">
        <f t="shared" si="2"/>
        <v>120</v>
      </c>
    </row>
    <row r="10" spans="1:11" ht="15.75" x14ac:dyDescent="0.25">
      <c r="A10" s="295">
        <v>4</v>
      </c>
      <c r="B10" s="296" t="s">
        <v>151</v>
      </c>
      <c r="C10" s="292" t="str">
        <f>'Tipper 004'!$I$4</f>
        <v>Zlatan</v>
      </c>
      <c r="D10" s="293">
        <f>'Tipper 004'!$BX$92</f>
        <v>120</v>
      </c>
      <c r="E10" s="145" t="str">
        <f t="shared" si="3"/>
        <v>Zlatan</v>
      </c>
      <c r="F10" s="146">
        <f t="shared" si="4"/>
        <v>120</v>
      </c>
      <c r="G10" s="304">
        <f t="shared" si="0"/>
        <v>3.0004</v>
      </c>
      <c r="H10" s="148">
        <f t="shared" si="1"/>
        <v>3.0004</v>
      </c>
      <c r="I10" s="149" t="str">
        <f t="shared" si="2"/>
        <v>Zlatan</v>
      </c>
      <c r="J10" s="150">
        <f t="shared" ref="J10:J56" si="5">IF($H10="","",INDEX(F$7:F$56,MATCH($H10,$G$7:$G$56,0)))</f>
        <v>120</v>
      </c>
    </row>
    <row r="11" spans="1:11" ht="15.75" x14ac:dyDescent="0.25">
      <c r="A11" s="295">
        <v>5</v>
      </c>
      <c r="B11" s="296" t="s">
        <v>152</v>
      </c>
      <c r="C11" s="292" t="str">
        <f>'Tipper 005'!$I$4</f>
        <v>Ronaldo</v>
      </c>
      <c r="D11" s="293">
        <f>'Tipper 005'!$BX$92</f>
        <v>120</v>
      </c>
      <c r="E11" s="145" t="str">
        <f t="shared" si="3"/>
        <v>Ronaldo</v>
      </c>
      <c r="F11" s="146">
        <f t="shared" si="4"/>
        <v>120</v>
      </c>
      <c r="G11" s="304">
        <f t="shared" si="0"/>
        <v>3.0005000000000002</v>
      </c>
      <c r="H11" s="148">
        <f t="shared" si="1"/>
        <v>3.0005000000000002</v>
      </c>
      <c r="I11" s="149" t="str">
        <f t="shared" ref="I11:I56" si="6">IF($H11="","",INDEX(E$7:E$56,MATCH($H11,$G$7:$G$56,0)))</f>
        <v>Ronaldo</v>
      </c>
      <c r="J11" s="150">
        <f t="shared" si="5"/>
        <v>120</v>
      </c>
    </row>
    <row r="12" spans="1:11" ht="15.75" x14ac:dyDescent="0.25">
      <c r="A12" s="295">
        <v>6</v>
      </c>
      <c r="B12" s="296" t="s">
        <v>153</v>
      </c>
      <c r="C12" s="292" t="str">
        <f>'Tipper 006'!$I$4</f>
        <v>Franz</v>
      </c>
      <c r="D12" s="293">
        <f>'Tipper 006'!$BX$92</f>
        <v>120</v>
      </c>
      <c r="E12" s="145" t="str">
        <f t="shared" si="3"/>
        <v>Franz</v>
      </c>
      <c r="F12" s="146">
        <f t="shared" si="4"/>
        <v>120</v>
      </c>
      <c r="G12" s="304">
        <f t="shared" si="0"/>
        <v>3.0005999999999999</v>
      </c>
      <c r="H12" s="148">
        <f t="shared" si="1"/>
        <v>3.0005999999999999</v>
      </c>
      <c r="I12" s="149" t="str">
        <f t="shared" si="6"/>
        <v>Franz</v>
      </c>
      <c r="J12" s="150">
        <f t="shared" si="5"/>
        <v>120</v>
      </c>
    </row>
    <row r="13" spans="1:11" ht="15.75" x14ac:dyDescent="0.25">
      <c r="A13" s="295">
        <v>7</v>
      </c>
      <c r="B13" s="296" t="s">
        <v>154</v>
      </c>
      <c r="C13" s="292" t="str">
        <f>'Tipper 007'!$I$4</f>
        <v>Erik</v>
      </c>
      <c r="D13" s="293">
        <f>'Tipper 007'!$BX$92</f>
        <v>120</v>
      </c>
      <c r="E13" s="145" t="str">
        <f t="shared" si="3"/>
        <v>Erik</v>
      </c>
      <c r="F13" s="146">
        <f t="shared" si="4"/>
        <v>120</v>
      </c>
      <c r="G13" s="304">
        <f t="shared" si="0"/>
        <v>3.0007000000000001</v>
      </c>
      <c r="H13" s="148">
        <f t="shared" si="1"/>
        <v>3.0007000000000001</v>
      </c>
      <c r="I13" s="149" t="str">
        <f t="shared" si="6"/>
        <v>Erik</v>
      </c>
      <c r="J13" s="150">
        <f t="shared" si="5"/>
        <v>120</v>
      </c>
    </row>
    <row r="14" spans="1:11" ht="15.75" x14ac:dyDescent="0.25">
      <c r="A14" s="295">
        <v>8</v>
      </c>
      <c r="B14" s="296" t="s">
        <v>155</v>
      </c>
      <c r="C14" s="292" t="str">
        <f>'Tipper 008'!$I$4</f>
        <v>Karl-Heinz</v>
      </c>
      <c r="D14" s="293">
        <f>'Tipper 008'!$BX$92</f>
        <v>120</v>
      </c>
      <c r="E14" s="145" t="str">
        <f t="shared" si="3"/>
        <v>Karl-Heinz</v>
      </c>
      <c r="F14" s="146">
        <f t="shared" si="4"/>
        <v>120</v>
      </c>
      <c r="G14" s="304">
        <f t="shared" si="0"/>
        <v>3.0007999999999999</v>
      </c>
      <c r="H14" s="148">
        <f t="shared" si="1"/>
        <v>3.0007999999999999</v>
      </c>
      <c r="I14" s="149" t="str">
        <f t="shared" si="6"/>
        <v>Karl-Heinz</v>
      </c>
      <c r="J14" s="150">
        <f t="shared" si="5"/>
        <v>120</v>
      </c>
    </row>
    <row r="15" spans="1:11" ht="15.75" x14ac:dyDescent="0.25">
      <c r="A15" s="295">
        <v>9</v>
      </c>
      <c r="B15" s="296" t="s">
        <v>156</v>
      </c>
      <c r="C15" s="292" t="str">
        <f>'Tipper 009'!$I$4</f>
        <v>Marcel</v>
      </c>
      <c r="D15" s="293">
        <f>'Tipper 009'!$BX$92</f>
        <v>120</v>
      </c>
      <c r="E15" s="145" t="str">
        <f t="shared" si="3"/>
        <v>Marcel</v>
      </c>
      <c r="F15" s="146">
        <f t="shared" si="4"/>
        <v>120</v>
      </c>
      <c r="G15" s="304">
        <f t="shared" si="0"/>
        <v>3.0009000000000001</v>
      </c>
      <c r="H15" s="148">
        <f t="shared" si="1"/>
        <v>3.0009000000000001</v>
      </c>
      <c r="I15" s="149" t="str">
        <f t="shared" si="6"/>
        <v>Marcel</v>
      </c>
      <c r="J15" s="150">
        <f t="shared" si="5"/>
        <v>120</v>
      </c>
    </row>
    <row r="16" spans="1:11" ht="15.75" x14ac:dyDescent="0.25">
      <c r="A16" s="295">
        <v>10</v>
      </c>
      <c r="B16" s="296" t="s">
        <v>157</v>
      </c>
      <c r="C16" s="292" t="str">
        <f>'Tipper 010'!$I$4</f>
        <v>Bruno</v>
      </c>
      <c r="D16" s="293">
        <f>'Tipper 010'!$BX$92</f>
        <v>120</v>
      </c>
      <c r="E16" s="145" t="str">
        <f t="shared" si="3"/>
        <v>Bruno</v>
      </c>
      <c r="F16" s="146">
        <f t="shared" si="4"/>
        <v>120</v>
      </c>
      <c r="G16" s="304">
        <f t="shared" si="0"/>
        <v>3.0009999999999999</v>
      </c>
      <c r="H16" s="148">
        <f t="shared" si="1"/>
        <v>3.0009999999999999</v>
      </c>
      <c r="I16" s="149" t="str">
        <f t="shared" si="6"/>
        <v>Bruno</v>
      </c>
      <c r="J16" s="150">
        <f t="shared" si="5"/>
        <v>120</v>
      </c>
    </row>
    <row r="17" spans="1:10" ht="15.75" x14ac:dyDescent="0.25">
      <c r="A17" s="295">
        <v>11</v>
      </c>
      <c r="B17" s="296" t="s">
        <v>158</v>
      </c>
      <c r="C17" s="292" t="str">
        <f>'Tipper 011'!$I$4</f>
        <v>Monito</v>
      </c>
      <c r="D17" s="293">
        <f>'Tipper 011'!$BX$92</f>
        <v>120</v>
      </c>
      <c r="E17" s="145" t="str">
        <f t="shared" si="3"/>
        <v>Monito</v>
      </c>
      <c r="F17" s="146">
        <f t="shared" si="4"/>
        <v>120</v>
      </c>
      <c r="G17" s="304">
        <f t="shared" si="0"/>
        <v>3.0011000000000001</v>
      </c>
      <c r="H17" s="148">
        <f t="shared" si="1"/>
        <v>3.0011000000000001</v>
      </c>
      <c r="I17" s="149" t="str">
        <f t="shared" si="6"/>
        <v>Monito</v>
      </c>
      <c r="J17" s="150">
        <f t="shared" si="5"/>
        <v>120</v>
      </c>
    </row>
    <row r="18" spans="1:10" ht="15.75" x14ac:dyDescent="0.25">
      <c r="A18" s="295">
        <v>12</v>
      </c>
      <c r="B18" s="296" t="s">
        <v>159</v>
      </c>
      <c r="C18" s="292" t="str">
        <f>'Tipper 012'!$I$4</f>
        <v>Pitufito</v>
      </c>
      <c r="D18" s="293">
        <f>'Tipper 012'!$BX$92</f>
        <v>120</v>
      </c>
      <c r="E18" s="145" t="str">
        <f t="shared" si="3"/>
        <v>Pitufito</v>
      </c>
      <c r="F18" s="146">
        <f t="shared" si="4"/>
        <v>120</v>
      </c>
      <c r="G18" s="304">
        <f t="shared" si="0"/>
        <v>3.0011999999999999</v>
      </c>
      <c r="H18" s="148">
        <f t="shared" si="1"/>
        <v>3.0011999999999999</v>
      </c>
      <c r="I18" s="149" t="str">
        <f t="shared" si="6"/>
        <v>Pitufito</v>
      </c>
      <c r="J18" s="150">
        <f t="shared" si="5"/>
        <v>120</v>
      </c>
    </row>
    <row r="19" spans="1:10" ht="15.75" x14ac:dyDescent="0.25">
      <c r="A19" s="295">
        <v>13</v>
      </c>
      <c r="B19" s="296" t="s">
        <v>160</v>
      </c>
      <c r="C19" s="292" t="str">
        <f>'Tipper 013'!$I$4</f>
        <v>Nadine</v>
      </c>
      <c r="D19" s="293">
        <f>'Tipper 013'!$BX$92</f>
        <v>120</v>
      </c>
      <c r="E19" s="145" t="str">
        <f t="shared" si="3"/>
        <v>Nadine</v>
      </c>
      <c r="F19" s="146">
        <f t="shared" si="4"/>
        <v>120</v>
      </c>
      <c r="G19" s="304">
        <f t="shared" si="0"/>
        <v>3.0013000000000001</v>
      </c>
      <c r="H19" s="148">
        <f t="shared" si="1"/>
        <v>3.0013000000000001</v>
      </c>
      <c r="I19" s="149" t="str">
        <f t="shared" si="6"/>
        <v>Nadine</v>
      </c>
      <c r="J19" s="150">
        <f t="shared" si="5"/>
        <v>120</v>
      </c>
    </row>
    <row r="20" spans="1:10" ht="15.75" x14ac:dyDescent="0.25">
      <c r="A20" s="295">
        <v>14</v>
      </c>
      <c r="B20" s="296" t="s">
        <v>161</v>
      </c>
      <c r="C20" s="292" t="str">
        <f>'Tipper 014'!$I$4</f>
        <v>Claudia</v>
      </c>
      <c r="D20" s="293">
        <f>'Tipper 014'!$BX$92</f>
        <v>120</v>
      </c>
      <c r="E20" s="145" t="str">
        <f t="shared" si="3"/>
        <v>Claudia</v>
      </c>
      <c r="F20" s="146">
        <f t="shared" si="4"/>
        <v>120</v>
      </c>
      <c r="G20" s="304">
        <f t="shared" si="0"/>
        <v>3.0013999999999998</v>
      </c>
      <c r="H20" s="148">
        <f t="shared" si="1"/>
        <v>3.0013999999999998</v>
      </c>
      <c r="I20" s="149" t="str">
        <f t="shared" si="6"/>
        <v>Claudia</v>
      </c>
      <c r="J20" s="150">
        <f t="shared" si="5"/>
        <v>120</v>
      </c>
    </row>
    <row r="21" spans="1:10" ht="15.75" x14ac:dyDescent="0.25">
      <c r="A21" s="295">
        <v>15</v>
      </c>
      <c r="B21" s="296" t="s">
        <v>162</v>
      </c>
      <c r="C21" s="292" t="str">
        <f>'Tipper 015'!$I$4</f>
        <v>Beatrice</v>
      </c>
      <c r="D21" s="293">
        <f>'Tipper 015'!$BX$92</f>
        <v>120</v>
      </c>
      <c r="E21" s="145" t="str">
        <f t="shared" si="3"/>
        <v>Beatrice</v>
      </c>
      <c r="F21" s="146">
        <f t="shared" si="4"/>
        <v>120</v>
      </c>
      <c r="G21" s="304">
        <f t="shared" si="0"/>
        <v>3.0015000000000001</v>
      </c>
      <c r="H21" s="148">
        <f t="shared" si="1"/>
        <v>3.0015000000000001</v>
      </c>
      <c r="I21" s="149" t="str">
        <f t="shared" si="6"/>
        <v>Beatrice</v>
      </c>
      <c r="J21" s="150">
        <f t="shared" si="5"/>
        <v>120</v>
      </c>
    </row>
    <row r="22" spans="1:10" ht="15.75" x14ac:dyDescent="0.25">
      <c r="A22" s="295">
        <v>16</v>
      </c>
      <c r="B22" s="296" t="s">
        <v>163</v>
      </c>
      <c r="C22" s="292" t="str">
        <f>'Tipper 016'!$I$4</f>
        <v>Raquel</v>
      </c>
      <c r="D22" s="293">
        <f>'Tipper 016'!$BX$92</f>
        <v>120</v>
      </c>
      <c r="E22" s="145" t="str">
        <f t="shared" si="3"/>
        <v>Raquel</v>
      </c>
      <c r="F22" s="146">
        <f t="shared" si="4"/>
        <v>120</v>
      </c>
      <c r="G22" s="304">
        <f t="shared" si="0"/>
        <v>3.0015999999999998</v>
      </c>
      <c r="H22" s="148">
        <f t="shared" si="1"/>
        <v>3.0015999999999998</v>
      </c>
      <c r="I22" s="149" t="str">
        <f t="shared" si="6"/>
        <v>Raquel</v>
      </c>
      <c r="J22" s="150">
        <f t="shared" si="5"/>
        <v>120</v>
      </c>
    </row>
    <row r="23" spans="1:10" ht="15.75" x14ac:dyDescent="0.25">
      <c r="A23" s="295">
        <v>17</v>
      </c>
      <c r="B23" s="296" t="s">
        <v>164</v>
      </c>
      <c r="C23" s="292" t="str">
        <f>'Tipper 017'!$I$4</f>
        <v>Pascale</v>
      </c>
      <c r="D23" s="293">
        <f>'Tipper 017'!$BX$92</f>
        <v>120</v>
      </c>
      <c r="E23" s="145" t="str">
        <f t="shared" si="3"/>
        <v>Pascale</v>
      </c>
      <c r="F23" s="146">
        <f t="shared" si="4"/>
        <v>120</v>
      </c>
      <c r="G23" s="304">
        <f t="shared" si="0"/>
        <v>3.0017</v>
      </c>
      <c r="H23" s="148">
        <f t="shared" si="1"/>
        <v>3.0017</v>
      </c>
      <c r="I23" s="149" t="str">
        <f t="shared" si="6"/>
        <v>Pascale</v>
      </c>
      <c r="J23" s="150">
        <f t="shared" si="5"/>
        <v>120</v>
      </c>
    </row>
    <row r="24" spans="1:10" ht="15.75" x14ac:dyDescent="0.25">
      <c r="A24" s="295">
        <v>18</v>
      </c>
      <c r="B24" s="296" t="s">
        <v>165</v>
      </c>
      <c r="C24" s="292" t="str">
        <f>'Tipper 018'!$I$4</f>
        <v>Carmen</v>
      </c>
      <c r="D24" s="293">
        <f>'Tipper 018'!$BX$92</f>
        <v>120</v>
      </c>
      <c r="E24" s="145" t="str">
        <f t="shared" si="3"/>
        <v>Carmen</v>
      </c>
      <c r="F24" s="146">
        <f t="shared" si="4"/>
        <v>120</v>
      </c>
      <c r="G24" s="304">
        <f t="shared" si="0"/>
        <v>3.0017999999999998</v>
      </c>
      <c r="H24" s="148">
        <f t="shared" si="1"/>
        <v>3.0017999999999998</v>
      </c>
      <c r="I24" s="149" t="str">
        <f t="shared" si="6"/>
        <v>Carmen</v>
      </c>
      <c r="J24" s="150">
        <f t="shared" si="5"/>
        <v>120</v>
      </c>
    </row>
    <row r="25" spans="1:10" ht="15.75" x14ac:dyDescent="0.25">
      <c r="A25" s="295">
        <v>19</v>
      </c>
      <c r="B25" s="296" t="s">
        <v>166</v>
      </c>
      <c r="C25" s="292" t="str">
        <f>'Tipper 019'!$I$4</f>
        <v>Sandra</v>
      </c>
      <c r="D25" s="293">
        <f>'Tipper 019'!$BX$92</f>
        <v>120</v>
      </c>
      <c r="E25" s="145" t="str">
        <f t="shared" si="3"/>
        <v>Sandra</v>
      </c>
      <c r="F25" s="146">
        <f t="shared" si="4"/>
        <v>120</v>
      </c>
      <c r="G25" s="304">
        <f t="shared" si="0"/>
        <v>3.0019</v>
      </c>
      <c r="H25" s="148">
        <f t="shared" si="1"/>
        <v>3.0019</v>
      </c>
      <c r="I25" s="149" t="str">
        <f t="shared" si="6"/>
        <v>Sandra</v>
      </c>
      <c r="J25" s="150">
        <f t="shared" si="5"/>
        <v>120</v>
      </c>
    </row>
    <row r="26" spans="1:10" ht="15.75" x14ac:dyDescent="0.25">
      <c r="A26" s="295">
        <v>20</v>
      </c>
      <c r="B26" s="296" t="s">
        <v>167</v>
      </c>
      <c r="C26" s="292" t="str">
        <f>'Tipper 020'!$I$4</f>
        <v>Monika</v>
      </c>
      <c r="D26" s="293">
        <f>'Tipper 020'!$BX$92</f>
        <v>120</v>
      </c>
      <c r="E26" s="145" t="str">
        <f t="shared" si="3"/>
        <v>Monika</v>
      </c>
      <c r="F26" s="146">
        <f t="shared" si="4"/>
        <v>120</v>
      </c>
      <c r="G26" s="304">
        <f t="shared" si="0"/>
        <v>3.0019999999999998</v>
      </c>
      <c r="H26" s="148">
        <f t="shared" si="1"/>
        <v>3.0019999999999998</v>
      </c>
      <c r="I26" s="149" t="str">
        <f t="shared" si="6"/>
        <v>Monika</v>
      </c>
      <c r="J26" s="150">
        <f t="shared" si="5"/>
        <v>120</v>
      </c>
    </row>
    <row r="27" spans="1:10" ht="15.75" x14ac:dyDescent="0.25">
      <c r="A27" s="295">
        <v>21</v>
      </c>
      <c r="B27" s="296" t="s">
        <v>168</v>
      </c>
      <c r="C27" s="292" t="str">
        <f>'Tipper 021'!$I$4</f>
        <v>Michael</v>
      </c>
      <c r="D27" s="293">
        <f>'Tipper 021'!$BX$92</f>
        <v>120</v>
      </c>
      <c r="E27" s="145" t="str">
        <f t="shared" si="3"/>
        <v>Michael</v>
      </c>
      <c r="F27" s="146">
        <f t="shared" si="4"/>
        <v>120</v>
      </c>
      <c r="G27" s="304">
        <f t="shared" si="0"/>
        <v>3.0021</v>
      </c>
      <c r="H27" s="148">
        <f t="shared" si="1"/>
        <v>3.0021</v>
      </c>
      <c r="I27" s="149" t="str">
        <f t="shared" si="6"/>
        <v>Michael</v>
      </c>
      <c r="J27" s="150">
        <f t="shared" si="5"/>
        <v>120</v>
      </c>
    </row>
    <row r="28" spans="1:10" ht="15.75" x14ac:dyDescent="0.25">
      <c r="A28" s="295">
        <v>22</v>
      </c>
      <c r="B28" s="296" t="s">
        <v>169</v>
      </c>
      <c r="C28" s="292" t="str">
        <f>'Tipper 022'!$I$4</f>
        <v>Bertram</v>
      </c>
      <c r="D28" s="293">
        <f>'Tipper 022'!$BX$92</f>
        <v>120</v>
      </c>
      <c r="E28" s="145" t="str">
        <f t="shared" si="3"/>
        <v>Bertram</v>
      </c>
      <c r="F28" s="146">
        <f t="shared" si="4"/>
        <v>120</v>
      </c>
      <c r="G28" s="304">
        <f t="shared" si="0"/>
        <v>3.0022000000000002</v>
      </c>
      <c r="H28" s="148">
        <f t="shared" si="1"/>
        <v>3.0022000000000002</v>
      </c>
      <c r="I28" s="149" t="str">
        <f t="shared" si="6"/>
        <v>Bertram</v>
      </c>
      <c r="J28" s="150">
        <f t="shared" si="5"/>
        <v>120</v>
      </c>
    </row>
    <row r="29" spans="1:10" ht="15.75" x14ac:dyDescent="0.25">
      <c r="A29" s="295">
        <v>23</v>
      </c>
      <c r="B29" s="296" t="s">
        <v>170</v>
      </c>
      <c r="C29" s="292" t="str">
        <f>'Tipper 023'!$I$4</f>
        <v>Tobias</v>
      </c>
      <c r="D29" s="293">
        <f>'Tipper 023'!$BX$92</f>
        <v>120</v>
      </c>
      <c r="E29" s="145" t="str">
        <f t="shared" si="3"/>
        <v>Tobias</v>
      </c>
      <c r="F29" s="146">
        <f t="shared" si="4"/>
        <v>120</v>
      </c>
      <c r="G29" s="304">
        <f t="shared" si="0"/>
        <v>3.0023</v>
      </c>
      <c r="H29" s="148">
        <f t="shared" si="1"/>
        <v>3.0023</v>
      </c>
      <c r="I29" s="149" t="str">
        <f t="shared" si="6"/>
        <v>Tobias</v>
      </c>
      <c r="J29" s="150">
        <f t="shared" si="5"/>
        <v>120</v>
      </c>
    </row>
    <row r="30" spans="1:10" ht="15.75" x14ac:dyDescent="0.25">
      <c r="A30" s="295">
        <v>24</v>
      </c>
      <c r="B30" s="296" t="s">
        <v>171</v>
      </c>
      <c r="C30" s="292" t="str">
        <f>'Tipper 024'!$I$4</f>
        <v>Kaspar</v>
      </c>
      <c r="D30" s="293">
        <f>'Tipper 024'!$BX$92</f>
        <v>120</v>
      </c>
      <c r="E30" s="145" t="str">
        <f t="shared" si="3"/>
        <v>Kaspar</v>
      </c>
      <c r="F30" s="146">
        <f t="shared" si="4"/>
        <v>120</v>
      </c>
      <c r="G30" s="304">
        <f t="shared" si="0"/>
        <v>3.0024000000000002</v>
      </c>
      <c r="H30" s="148">
        <f t="shared" si="1"/>
        <v>3.0024000000000002</v>
      </c>
      <c r="I30" s="149" t="str">
        <f t="shared" si="6"/>
        <v>Kaspar</v>
      </c>
      <c r="J30" s="150">
        <f t="shared" si="5"/>
        <v>120</v>
      </c>
    </row>
    <row r="31" spans="1:10" ht="15.75" x14ac:dyDescent="0.25">
      <c r="A31" s="295">
        <v>25</v>
      </c>
      <c r="B31" s="296" t="s">
        <v>172</v>
      </c>
      <c r="C31" s="292" t="str">
        <f>'Tipper 025'!$I$4</f>
        <v>Fulvio</v>
      </c>
      <c r="D31" s="293">
        <f>'Tipper 025'!$BX$92</f>
        <v>120</v>
      </c>
      <c r="E31" s="145" t="str">
        <f t="shared" si="3"/>
        <v>Fulvio</v>
      </c>
      <c r="F31" s="146">
        <f t="shared" si="4"/>
        <v>120</v>
      </c>
      <c r="G31" s="304">
        <f t="shared" si="0"/>
        <v>3.0024999999999999</v>
      </c>
      <c r="H31" s="148">
        <f t="shared" si="1"/>
        <v>3.0024999999999999</v>
      </c>
      <c r="I31" s="149" t="str">
        <f t="shared" si="6"/>
        <v>Fulvio</v>
      </c>
      <c r="J31" s="150">
        <f t="shared" si="5"/>
        <v>120</v>
      </c>
    </row>
    <row r="32" spans="1:10" ht="15.75" x14ac:dyDescent="0.25">
      <c r="A32" s="295">
        <v>26</v>
      </c>
      <c r="B32" s="296" t="s">
        <v>173</v>
      </c>
      <c r="C32" s="292" t="str">
        <f>'Tipper 026'!$I$4</f>
        <v>Harald</v>
      </c>
      <c r="D32" s="293">
        <f>'Tipper 026'!$BX$92</f>
        <v>120</v>
      </c>
      <c r="E32" s="145" t="str">
        <f t="shared" si="3"/>
        <v>Harald</v>
      </c>
      <c r="F32" s="146">
        <f t="shared" si="4"/>
        <v>120</v>
      </c>
      <c r="G32" s="304">
        <f t="shared" si="0"/>
        <v>3.0026000000000002</v>
      </c>
      <c r="H32" s="148">
        <f t="shared" si="1"/>
        <v>3.0026000000000002</v>
      </c>
      <c r="I32" s="149" t="str">
        <f t="shared" si="6"/>
        <v>Harald</v>
      </c>
      <c r="J32" s="150">
        <f t="shared" si="5"/>
        <v>120</v>
      </c>
    </row>
    <row r="33" spans="1:10" ht="15.75" x14ac:dyDescent="0.25">
      <c r="A33" s="295">
        <v>27</v>
      </c>
      <c r="B33" s="296" t="s">
        <v>174</v>
      </c>
      <c r="C33" s="292" t="str">
        <f>'Tipper 027'!$I$4</f>
        <v>Ralph</v>
      </c>
      <c r="D33" s="293">
        <f>'Tipper 027'!$BX$92</f>
        <v>120</v>
      </c>
      <c r="E33" s="145" t="str">
        <f t="shared" si="3"/>
        <v>Ralph</v>
      </c>
      <c r="F33" s="146">
        <f t="shared" si="4"/>
        <v>120</v>
      </c>
      <c r="G33" s="304">
        <f t="shared" si="0"/>
        <v>3.0026999999999999</v>
      </c>
      <c r="H33" s="148">
        <f t="shared" si="1"/>
        <v>3.0026999999999999</v>
      </c>
      <c r="I33" s="149" t="str">
        <f t="shared" si="6"/>
        <v>Ralph</v>
      </c>
      <c r="J33" s="150">
        <f t="shared" si="5"/>
        <v>120</v>
      </c>
    </row>
    <row r="34" spans="1:10" ht="15.75" x14ac:dyDescent="0.25">
      <c r="A34" s="295">
        <v>28</v>
      </c>
      <c r="B34" s="296" t="s">
        <v>175</v>
      </c>
      <c r="C34" s="292" t="str">
        <f>'Tipper 028'!$I$4</f>
        <v>Filippo</v>
      </c>
      <c r="D34" s="293">
        <f>'Tipper 028'!$BX$92</f>
        <v>120</v>
      </c>
      <c r="E34" s="145" t="str">
        <f t="shared" si="3"/>
        <v>Filippo</v>
      </c>
      <c r="F34" s="146">
        <f t="shared" si="4"/>
        <v>120</v>
      </c>
      <c r="G34" s="304">
        <f t="shared" si="0"/>
        <v>3.0028000000000001</v>
      </c>
      <c r="H34" s="148">
        <f t="shared" si="1"/>
        <v>3.0028000000000001</v>
      </c>
      <c r="I34" s="149" t="str">
        <f t="shared" si="6"/>
        <v>Filippo</v>
      </c>
      <c r="J34" s="150">
        <f t="shared" si="5"/>
        <v>120</v>
      </c>
    </row>
    <row r="35" spans="1:10" ht="15.75" x14ac:dyDescent="0.25">
      <c r="A35" s="295">
        <v>29</v>
      </c>
      <c r="B35" s="296" t="s">
        <v>176</v>
      </c>
      <c r="C35" s="292" t="str">
        <f>'Tipper 029'!$I$4</f>
        <v>Urs</v>
      </c>
      <c r="D35" s="293">
        <f>'Tipper 029'!$BX$92</f>
        <v>120</v>
      </c>
      <c r="E35" s="145" t="str">
        <f t="shared" si="3"/>
        <v>Urs</v>
      </c>
      <c r="F35" s="146">
        <f t="shared" si="4"/>
        <v>120</v>
      </c>
      <c r="G35" s="304">
        <f t="shared" si="0"/>
        <v>3.0028999999999999</v>
      </c>
      <c r="H35" s="148">
        <f t="shared" si="1"/>
        <v>3.0028999999999999</v>
      </c>
      <c r="I35" s="149" t="str">
        <f t="shared" si="6"/>
        <v>Urs</v>
      </c>
      <c r="J35" s="150">
        <f t="shared" si="5"/>
        <v>120</v>
      </c>
    </row>
    <row r="36" spans="1:10" ht="15.75" x14ac:dyDescent="0.25">
      <c r="A36" s="295">
        <v>30</v>
      </c>
      <c r="B36" s="296" t="s">
        <v>177</v>
      </c>
      <c r="C36" s="292" t="str">
        <f>'Tipper 030'!$I$4</f>
        <v>Andreas</v>
      </c>
      <c r="D36" s="293">
        <f>'Tipper 030'!$BX$92</f>
        <v>120</v>
      </c>
      <c r="E36" s="145" t="str">
        <f t="shared" si="3"/>
        <v>Andreas</v>
      </c>
      <c r="F36" s="146">
        <f t="shared" si="4"/>
        <v>120</v>
      </c>
      <c r="G36" s="304">
        <f t="shared" si="0"/>
        <v>3.0030000000000001</v>
      </c>
      <c r="H36" s="148">
        <f t="shared" si="1"/>
        <v>3.0030000000000001</v>
      </c>
      <c r="I36" s="149" t="str">
        <f t="shared" si="6"/>
        <v>Andreas</v>
      </c>
      <c r="J36" s="150">
        <f t="shared" si="5"/>
        <v>120</v>
      </c>
    </row>
    <row r="37" spans="1:10" ht="15.75" x14ac:dyDescent="0.25">
      <c r="A37" s="295">
        <v>31</v>
      </c>
      <c r="B37" s="296" t="s">
        <v>178</v>
      </c>
      <c r="C37" s="292" t="str">
        <f>'Tipper 031'!$I$4</f>
        <v>Andrea</v>
      </c>
      <c r="D37" s="293">
        <f>'Tipper 031'!$BX$92</f>
        <v>120</v>
      </c>
      <c r="E37" s="145" t="str">
        <f t="shared" si="3"/>
        <v>Andrea</v>
      </c>
      <c r="F37" s="146">
        <f t="shared" si="4"/>
        <v>120</v>
      </c>
      <c r="G37" s="304">
        <f t="shared" si="0"/>
        <v>3.0030999999999999</v>
      </c>
      <c r="H37" s="148">
        <f t="shared" si="1"/>
        <v>3.0030999999999999</v>
      </c>
      <c r="I37" s="149" t="str">
        <f t="shared" si="6"/>
        <v>Andrea</v>
      </c>
      <c r="J37" s="150">
        <f t="shared" si="5"/>
        <v>120</v>
      </c>
    </row>
    <row r="38" spans="1:10" ht="15.75" x14ac:dyDescent="0.25">
      <c r="A38" s="295">
        <v>32</v>
      </c>
      <c r="B38" s="296" t="s">
        <v>179</v>
      </c>
      <c r="C38" s="292" t="str">
        <f>'Tipper 032'!$I$4</f>
        <v>Anouk</v>
      </c>
      <c r="D38" s="293">
        <f>'Tipper 032'!$BX$92</f>
        <v>120</v>
      </c>
      <c r="E38" s="145" t="str">
        <f t="shared" si="3"/>
        <v>Anouk</v>
      </c>
      <c r="F38" s="146">
        <f t="shared" si="4"/>
        <v>120</v>
      </c>
      <c r="G38" s="304">
        <f t="shared" si="0"/>
        <v>3.0032000000000001</v>
      </c>
      <c r="H38" s="148">
        <f t="shared" si="1"/>
        <v>3.0032000000000001</v>
      </c>
      <c r="I38" s="149" t="str">
        <f t="shared" si="6"/>
        <v>Anouk</v>
      </c>
      <c r="J38" s="150">
        <f t="shared" si="5"/>
        <v>120</v>
      </c>
    </row>
    <row r="39" spans="1:10" ht="15.75" x14ac:dyDescent="0.25">
      <c r="A39" s="295">
        <v>33</v>
      </c>
      <c r="B39" s="296" t="s">
        <v>180</v>
      </c>
      <c r="C39" s="292" t="str">
        <f>'Tipper 033'!$I$4</f>
        <v>Anuschka</v>
      </c>
      <c r="D39" s="293">
        <f>'Tipper 033'!$BX$92</f>
        <v>120</v>
      </c>
      <c r="E39" s="145" t="str">
        <f t="shared" si="3"/>
        <v>Anuschka</v>
      </c>
      <c r="F39" s="146">
        <f t="shared" si="4"/>
        <v>120</v>
      </c>
      <c r="G39" s="304">
        <f t="shared" ref="G39:G56" si="7">IF(F39="","",RANK(F39,F$7:F$56,0)+ROW(A33)%%)</f>
        <v>3.0032999999999999</v>
      </c>
      <c r="H39" s="148">
        <f t="shared" si="1"/>
        <v>3.0032999999999999</v>
      </c>
      <c r="I39" s="149" t="str">
        <f t="shared" si="6"/>
        <v>Anuschka</v>
      </c>
      <c r="J39" s="150">
        <f t="shared" si="5"/>
        <v>120</v>
      </c>
    </row>
    <row r="40" spans="1:10" ht="15.75" x14ac:dyDescent="0.25">
      <c r="A40" s="295">
        <v>34</v>
      </c>
      <c r="B40" s="296" t="s">
        <v>181</v>
      </c>
      <c r="C40" s="292" t="str">
        <f>'Tipper 034'!$I$4</f>
        <v>Petra</v>
      </c>
      <c r="D40" s="293">
        <f>'Tipper 034'!$BX$92</f>
        <v>120</v>
      </c>
      <c r="E40" s="145" t="str">
        <f t="shared" si="3"/>
        <v>Petra</v>
      </c>
      <c r="F40" s="146">
        <f t="shared" si="4"/>
        <v>120</v>
      </c>
      <c r="G40" s="304">
        <f t="shared" si="7"/>
        <v>3.0034000000000001</v>
      </c>
      <c r="H40" s="148">
        <f t="shared" si="1"/>
        <v>3.0034000000000001</v>
      </c>
      <c r="I40" s="149" t="str">
        <f t="shared" si="6"/>
        <v>Petra</v>
      </c>
      <c r="J40" s="150">
        <f t="shared" si="5"/>
        <v>120</v>
      </c>
    </row>
    <row r="41" spans="1:10" ht="15.75" x14ac:dyDescent="0.25">
      <c r="A41" s="295">
        <v>35</v>
      </c>
      <c r="B41" s="296" t="s">
        <v>182</v>
      </c>
      <c r="C41" s="292" t="str">
        <f>'Tipper 035'!$I$4</f>
        <v>Heidi</v>
      </c>
      <c r="D41" s="293">
        <f>'Tipper 035'!$BX$92</f>
        <v>120</v>
      </c>
      <c r="E41" s="145" t="str">
        <f t="shared" si="3"/>
        <v>Heidi</v>
      </c>
      <c r="F41" s="146">
        <f t="shared" si="4"/>
        <v>120</v>
      </c>
      <c r="G41" s="304">
        <f t="shared" si="7"/>
        <v>3.0034999999999998</v>
      </c>
      <c r="H41" s="148">
        <f t="shared" si="1"/>
        <v>3.0034999999999998</v>
      </c>
      <c r="I41" s="149" t="str">
        <f t="shared" si="6"/>
        <v>Heidi</v>
      </c>
      <c r="J41" s="150">
        <f t="shared" si="5"/>
        <v>120</v>
      </c>
    </row>
    <row r="42" spans="1:10" ht="15.75" x14ac:dyDescent="0.25">
      <c r="A42" s="295">
        <v>36</v>
      </c>
      <c r="B42" s="296" t="s">
        <v>183</v>
      </c>
      <c r="C42" s="292" t="str">
        <f>'Tipper 036'!$I$4</f>
        <v>Karin</v>
      </c>
      <c r="D42" s="293">
        <f>'Tipper 036'!$BX$92</f>
        <v>120</v>
      </c>
      <c r="E42" s="145" t="str">
        <f t="shared" si="3"/>
        <v>Karin</v>
      </c>
      <c r="F42" s="146">
        <f t="shared" si="4"/>
        <v>120</v>
      </c>
      <c r="G42" s="304">
        <f t="shared" si="7"/>
        <v>3.0036</v>
      </c>
      <c r="H42" s="148">
        <f t="shared" si="1"/>
        <v>3.0036</v>
      </c>
      <c r="I42" s="149" t="str">
        <f t="shared" si="6"/>
        <v>Karin</v>
      </c>
      <c r="J42" s="150">
        <f t="shared" si="5"/>
        <v>120</v>
      </c>
    </row>
    <row r="43" spans="1:10" ht="15.75" x14ac:dyDescent="0.25">
      <c r="A43" s="295">
        <v>37</v>
      </c>
      <c r="B43" s="296" t="s">
        <v>184</v>
      </c>
      <c r="C43" s="292" t="str">
        <f>'Tipper 037'!$I$4</f>
        <v>Manuela</v>
      </c>
      <c r="D43" s="293">
        <f>'Tipper 037'!$BX$92</f>
        <v>120</v>
      </c>
      <c r="E43" s="145" t="str">
        <f t="shared" si="3"/>
        <v>Manuela</v>
      </c>
      <c r="F43" s="146">
        <f t="shared" si="4"/>
        <v>120</v>
      </c>
      <c r="G43" s="304">
        <f t="shared" si="7"/>
        <v>3.0036999999999998</v>
      </c>
      <c r="H43" s="148">
        <f t="shared" si="1"/>
        <v>3.0036999999999998</v>
      </c>
      <c r="I43" s="149" t="str">
        <f t="shared" si="6"/>
        <v>Manuela</v>
      </c>
      <c r="J43" s="150">
        <f t="shared" si="5"/>
        <v>120</v>
      </c>
    </row>
    <row r="44" spans="1:10" ht="15.75" x14ac:dyDescent="0.25">
      <c r="A44" s="295">
        <v>38</v>
      </c>
      <c r="B44" s="296" t="s">
        <v>185</v>
      </c>
      <c r="C44" s="292" t="str">
        <f>'Tipper 038'!$I$4</f>
        <v>Susan</v>
      </c>
      <c r="D44" s="293">
        <f>'Tipper 038'!$BX$92</f>
        <v>120</v>
      </c>
      <c r="E44" s="145" t="str">
        <f t="shared" si="3"/>
        <v>Susan</v>
      </c>
      <c r="F44" s="146">
        <f t="shared" si="4"/>
        <v>120</v>
      </c>
      <c r="G44" s="304">
        <f t="shared" si="7"/>
        <v>3.0038</v>
      </c>
      <c r="H44" s="148">
        <f t="shared" si="1"/>
        <v>3.0038</v>
      </c>
      <c r="I44" s="149" t="str">
        <f t="shared" si="6"/>
        <v>Susan</v>
      </c>
      <c r="J44" s="150">
        <f t="shared" si="5"/>
        <v>120</v>
      </c>
    </row>
    <row r="45" spans="1:10" ht="15.75" x14ac:dyDescent="0.25">
      <c r="A45" s="295">
        <v>39</v>
      </c>
      <c r="B45" s="296" t="s">
        <v>186</v>
      </c>
      <c r="C45" s="292" t="str">
        <f>'Tipper 039'!$I$4</f>
        <v>Sarah</v>
      </c>
      <c r="D45" s="293">
        <f>'Tipper 039'!$BX$92</f>
        <v>120</v>
      </c>
      <c r="E45" s="145" t="str">
        <f t="shared" si="3"/>
        <v>Sarah</v>
      </c>
      <c r="F45" s="146">
        <f t="shared" si="4"/>
        <v>120</v>
      </c>
      <c r="G45" s="304">
        <f t="shared" si="7"/>
        <v>3.0038999999999998</v>
      </c>
      <c r="H45" s="148">
        <f t="shared" si="1"/>
        <v>3.0038999999999998</v>
      </c>
      <c r="I45" s="149" t="str">
        <f t="shared" si="6"/>
        <v>Sarah</v>
      </c>
      <c r="J45" s="150">
        <f t="shared" si="5"/>
        <v>120</v>
      </c>
    </row>
    <row r="46" spans="1:10" ht="15.75" x14ac:dyDescent="0.25">
      <c r="A46" s="295">
        <v>40</v>
      </c>
      <c r="B46" s="296" t="s">
        <v>187</v>
      </c>
      <c r="C46" s="292" t="str">
        <f>'Tipper 040'!$I$4</f>
        <v>Chloe</v>
      </c>
      <c r="D46" s="293">
        <f>'Tipper 040'!$BX$92</f>
        <v>120</v>
      </c>
      <c r="E46" s="145" t="str">
        <f t="shared" si="3"/>
        <v>Chloe</v>
      </c>
      <c r="F46" s="146">
        <f t="shared" si="4"/>
        <v>120</v>
      </c>
      <c r="G46" s="304">
        <f t="shared" si="7"/>
        <v>3.004</v>
      </c>
      <c r="H46" s="148">
        <f t="shared" si="1"/>
        <v>3.004</v>
      </c>
      <c r="I46" s="149" t="str">
        <f t="shared" si="6"/>
        <v>Chloe</v>
      </c>
      <c r="J46" s="150">
        <f t="shared" si="5"/>
        <v>120</v>
      </c>
    </row>
    <row r="47" spans="1:10" ht="15.75" x14ac:dyDescent="0.25">
      <c r="A47" s="295">
        <v>41</v>
      </c>
      <c r="B47" s="296" t="s">
        <v>193</v>
      </c>
      <c r="C47" s="292" t="str">
        <f>'Tipper 041'!$I$4</f>
        <v>Christian</v>
      </c>
      <c r="D47" s="293">
        <f>'Tipper 041'!$BX$92</f>
        <v>120</v>
      </c>
      <c r="E47" s="145" t="str">
        <f t="shared" si="3"/>
        <v>Christian</v>
      </c>
      <c r="F47" s="146">
        <f t="shared" si="4"/>
        <v>120</v>
      </c>
      <c r="G47" s="304">
        <f t="shared" si="7"/>
        <v>3.0041000000000002</v>
      </c>
      <c r="H47" s="148">
        <f t="shared" si="1"/>
        <v>3.0041000000000002</v>
      </c>
      <c r="I47" s="149" t="str">
        <f t="shared" si="6"/>
        <v>Christian</v>
      </c>
      <c r="J47" s="150">
        <f t="shared" si="5"/>
        <v>120</v>
      </c>
    </row>
    <row r="48" spans="1:10" ht="15.75" x14ac:dyDescent="0.25">
      <c r="A48" s="295">
        <v>42</v>
      </c>
      <c r="B48" s="296" t="s">
        <v>194</v>
      </c>
      <c r="C48" s="292" t="str">
        <f>'Tipper 042'!$I$4</f>
        <v>Riccardo</v>
      </c>
      <c r="D48" s="293">
        <f>'Tipper 042'!$BX$92</f>
        <v>120</v>
      </c>
      <c r="E48" s="145" t="str">
        <f t="shared" si="3"/>
        <v>Riccardo</v>
      </c>
      <c r="F48" s="146">
        <f t="shared" si="4"/>
        <v>120</v>
      </c>
      <c r="G48" s="304">
        <f t="shared" si="7"/>
        <v>3.0042</v>
      </c>
      <c r="H48" s="148">
        <f t="shared" si="1"/>
        <v>3.0042</v>
      </c>
      <c r="I48" s="149" t="str">
        <f t="shared" si="6"/>
        <v>Riccardo</v>
      </c>
      <c r="J48" s="150">
        <f t="shared" si="5"/>
        <v>120</v>
      </c>
    </row>
    <row r="49" spans="1:10" ht="15.75" x14ac:dyDescent="0.25">
      <c r="A49" s="295">
        <v>43</v>
      </c>
      <c r="B49" s="296" t="s">
        <v>195</v>
      </c>
      <c r="C49" s="292" t="str">
        <f>'Tipper 043'!$I$4</f>
        <v>Michel</v>
      </c>
      <c r="D49" s="293">
        <f>'Tipper 043'!$BX$92</f>
        <v>120</v>
      </c>
      <c r="E49" s="145" t="str">
        <f t="shared" si="3"/>
        <v>Michel</v>
      </c>
      <c r="F49" s="146">
        <f t="shared" si="4"/>
        <v>120</v>
      </c>
      <c r="G49" s="304">
        <f t="shared" si="7"/>
        <v>3.0043000000000002</v>
      </c>
      <c r="H49" s="148">
        <f t="shared" si="1"/>
        <v>3.0043000000000002</v>
      </c>
      <c r="I49" s="149" t="str">
        <f t="shared" si="6"/>
        <v>Michel</v>
      </c>
      <c r="J49" s="150">
        <f t="shared" si="5"/>
        <v>120</v>
      </c>
    </row>
    <row r="50" spans="1:10" ht="15.75" x14ac:dyDescent="0.25">
      <c r="A50" s="295">
        <v>44</v>
      </c>
      <c r="B50" s="296" t="s">
        <v>196</v>
      </c>
      <c r="C50" s="292" t="str">
        <f>'Tipper 044'!$I$4</f>
        <v>Boris</v>
      </c>
      <c r="D50" s="293">
        <f>'Tipper 044'!$BX$92</f>
        <v>120</v>
      </c>
      <c r="E50" s="145" t="str">
        <f t="shared" si="3"/>
        <v>Boris</v>
      </c>
      <c r="F50" s="146">
        <f t="shared" si="4"/>
        <v>120</v>
      </c>
      <c r="G50" s="304">
        <f t="shared" si="7"/>
        <v>3.0044</v>
      </c>
      <c r="H50" s="148">
        <f t="shared" ref="H50:H56" si="8">IF(ROW(A44)&gt;COUNT(G$7:G$56),"",SMALL(G$7:G$56,ROW(A44)))</f>
        <v>3.0044</v>
      </c>
      <c r="I50" s="149" t="str">
        <f t="shared" si="6"/>
        <v>Boris</v>
      </c>
      <c r="J50" s="150">
        <f t="shared" si="5"/>
        <v>120</v>
      </c>
    </row>
    <row r="51" spans="1:10" ht="15.75" x14ac:dyDescent="0.25">
      <c r="A51" s="295">
        <v>45</v>
      </c>
      <c r="B51" s="296" t="s">
        <v>197</v>
      </c>
      <c r="C51" s="292" t="str">
        <f>'Tipper 045'!$I$4</f>
        <v>Markus</v>
      </c>
      <c r="D51" s="293">
        <f>'Tipper 045'!$BX$92</f>
        <v>120</v>
      </c>
      <c r="E51" s="145" t="str">
        <f t="shared" si="3"/>
        <v>Markus</v>
      </c>
      <c r="F51" s="146">
        <f t="shared" si="4"/>
        <v>120</v>
      </c>
      <c r="G51" s="304">
        <f t="shared" si="7"/>
        <v>3.0045000000000002</v>
      </c>
      <c r="H51" s="148">
        <f t="shared" si="8"/>
        <v>3.0045000000000002</v>
      </c>
      <c r="I51" s="149" t="str">
        <f t="shared" si="6"/>
        <v>Markus</v>
      </c>
      <c r="J51" s="150">
        <f t="shared" si="5"/>
        <v>120</v>
      </c>
    </row>
    <row r="52" spans="1:10" ht="15.75" x14ac:dyDescent="0.25">
      <c r="A52" s="295">
        <v>46</v>
      </c>
      <c r="B52" s="296" t="s">
        <v>198</v>
      </c>
      <c r="C52" s="292" t="str">
        <f>'Tipper 046'!$I$4</f>
        <v>Igor</v>
      </c>
      <c r="D52" s="293">
        <f>'Tipper 046'!$BX$92</f>
        <v>120</v>
      </c>
      <c r="E52" s="145" t="str">
        <f t="shared" si="3"/>
        <v>Igor</v>
      </c>
      <c r="F52" s="146">
        <f t="shared" si="4"/>
        <v>120</v>
      </c>
      <c r="G52" s="304">
        <f t="shared" si="7"/>
        <v>3.0045999999999999</v>
      </c>
      <c r="H52" s="148">
        <f t="shared" si="8"/>
        <v>3.0045999999999999</v>
      </c>
      <c r="I52" s="149" t="str">
        <f t="shared" si="6"/>
        <v>Igor</v>
      </c>
      <c r="J52" s="150">
        <f t="shared" si="5"/>
        <v>120</v>
      </c>
    </row>
    <row r="53" spans="1:10" ht="15.75" x14ac:dyDescent="0.25">
      <c r="A53" s="295">
        <v>47</v>
      </c>
      <c r="B53" s="296" t="s">
        <v>199</v>
      </c>
      <c r="C53" s="292" t="str">
        <f>'Tipper 047'!$I$4</f>
        <v>Vladimir</v>
      </c>
      <c r="D53" s="293">
        <f>'Tipper 047'!$BX$92</f>
        <v>120</v>
      </c>
      <c r="E53" s="145" t="str">
        <f t="shared" si="3"/>
        <v>Vladimir</v>
      </c>
      <c r="F53" s="146">
        <f t="shared" si="4"/>
        <v>120</v>
      </c>
      <c r="G53" s="304">
        <f t="shared" si="7"/>
        <v>3.0047000000000001</v>
      </c>
      <c r="H53" s="148">
        <f t="shared" si="8"/>
        <v>3.0047000000000001</v>
      </c>
      <c r="I53" s="149" t="str">
        <f t="shared" si="6"/>
        <v>Vladimir</v>
      </c>
      <c r="J53" s="150">
        <f t="shared" si="5"/>
        <v>120</v>
      </c>
    </row>
    <row r="54" spans="1:10" ht="15.75" x14ac:dyDescent="0.25">
      <c r="A54" s="295">
        <v>48</v>
      </c>
      <c r="B54" s="296" t="s">
        <v>209</v>
      </c>
      <c r="C54" s="292" t="str">
        <f>'Tipper 048'!$I$4</f>
        <v>Jens</v>
      </c>
      <c r="D54" s="293">
        <f>'Tipper 048'!$BX$92</f>
        <v>120</v>
      </c>
      <c r="E54" s="145" t="str">
        <f t="shared" si="3"/>
        <v>Jens</v>
      </c>
      <c r="F54" s="146">
        <f t="shared" si="4"/>
        <v>120</v>
      </c>
      <c r="G54" s="304">
        <f t="shared" si="7"/>
        <v>3.0047999999999999</v>
      </c>
      <c r="H54" s="148">
        <f t="shared" si="8"/>
        <v>3.0047999999999999</v>
      </c>
      <c r="I54" s="149" t="str">
        <f t="shared" si="6"/>
        <v>Jens</v>
      </c>
      <c r="J54" s="150">
        <f t="shared" si="5"/>
        <v>120</v>
      </c>
    </row>
    <row r="55" spans="1:10" ht="15.75" x14ac:dyDescent="0.25">
      <c r="A55" s="295">
        <v>49</v>
      </c>
      <c r="B55" s="296" t="s">
        <v>210</v>
      </c>
      <c r="C55" s="292" t="str">
        <f>'Tipper 049'!$I$4</f>
        <v>Lars</v>
      </c>
      <c r="D55" s="293">
        <f>'Tipper 049'!$BX$92</f>
        <v>120</v>
      </c>
      <c r="E55" s="145" t="str">
        <f t="shared" si="3"/>
        <v>Lars</v>
      </c>
      <c r="F55" s="146">
        <f t="shared" si="4"/>
        <v>120</v>
      </c>
      <c r="G55" s="304">
        <f t="shared" si="7"/>
        <v>3.0049000000000001</v>
      </c>
      <c r="H55" s="148">
        <f t="shared" si="8"/>
        <v>3.0049000000000001</v>
      </c>
      <c r="I55" s="149" t="str">
        <f t="shared" si="6"/>
        <v>Lars</v>
      </c>
      <c r="J55" s="150">
        <f t="shared" si="5"/>
        <v>120</v>
      </c>
    </row>
    <row r="56" spans="1:10" ht="15.75" x14ac:dyDescent="0.25">
      <c r="A56" s="295">
        <v>50</v>
      </c>
      <c r="B56" s="296" t="s">
        <v>211</v>
      </c>
      <c r="C56" s="292" t="str">
        <f>'Tipper 050'!$I$4</f>
        <v>Sven</v>
      </c>
      <c r="D56" s="293">
        <f>'Tipper 050'!$BX$92</f>
        <v>120</v>
      </c>
      <c r="E56" s="145" t="str">
        <f t="shared" si="3"/>
        <v>Sven</v>
      </c>
      <c r="F56" s="146">
        <f t="shared" si="4"/>
        <v>120</v>
      </c>
      <c r="G56" s="304">
        <f t="shared" si="7"/>
        <v>3.0049999999999999</v>
      </c>
      <c r="H56" s="148">
        <f t="shared" si="8"/>
        <v>3.0049999999999999</v>
      </c>
      <c r="I56" s="149" t="str">
        <f t="shared" si="6"/>
        <v>Sven</v>
      </c>
      <c r="J56" s="150">
        <f t="shared" si="5"/>
        <v>120</v>
      </c>
    </row>
    <row r="57" spans="1:10" ht="14.1" customHeight="1" x14ac:dyDescent="0.25">
      <c r="A57" s="297"/>
      <c r="B57" s="297"/>
      <c r="C57" s="292"/>
      <c r="D57" s="293"/>
      <c r="E57" s="61"/>
      <c r="F57" s="61"/>
      <c r="G57" s="305"/>
      <c r="H57" s="140"/>
      <c r="I57" s="140"/>
      <c r="J57" s="147"/>
    </row>
    <row r="58" spans="1:10" ht="14.1" customHeight="1" x14ac:dyDescent="0.2">
      <c r="A58" s="151"/>
      <c r="B58" s="151"/>
      <c r="C58" s="151"/>
      <c r="D58" s="155"/>
      <c r="E58" s="151"/>
      <c r="F58" s="155"/>
      <c r="G58" s="151"/>
      <c r="H58" s="156"/>
      <c r="I58" s="156"/>
      <c r="J58" s="157"/>
    </row>
    <row r="59" spans="1:10" ht="14.1" customHeight="1" x14ac:dyDescent="0.2">
      <c r="A59" s="151"/>
      <c r="B59" s="151"/>
      <c r="C59" s="151"/>
      <c r="D59" s="155"/>
      <c r="E59" s="151"/>
      <c r="F59" s="155"/>
      <c r="G59" s="151"/>
      <c r="H59" s="151"/>
      <c r="I59" s="151"/>
      <c r="J59" s="151"/>
    </row>
    <row r="60" spans="1:10" ht="14.1" customHeight="1" x14ac:dyDescent="0.2">
      <c r="A60" s="14"/>
      <c r="B60" s="14"/>
      <c r="C60" s="14"/>
      <c r="D60" s="56"/>
      <c r="E60" s="14"/>
      <c r="F60" s="56"/>
      <c r="G60" s="14"/>
      <c r="H60" s="14"/>
      <c r="I60" s="14"/>
      <c r="J60" s="14"/>
    </row>
    <row r="61" spans="1:10" ht="26.25" customHeight="1" x14ac:dyDescent="0.4">
      <c r="A61" s="57" t="s">
        <v>213</v>
      </c>
      <c r="B61" s="14"/>
      <c r="C61" s="14"/>
      <c r="D61" s="56"/>
      <c r="E61" s="14"/>
      <c r="F61" s="56"/>
      <c r="G61" s="14"/>
      <c r="H61" s="14"/>
      <c r="I61" s="14"/>
      <c r="J61" s="14"/>
    </row>
    <row r="62" spans="1:10" x14ac:dyDescent="0.2">
      <c r="A62" s="14"/>
      <c r="B62" s="14"/>
      <c r="C62" s="14"/>
      <c r="D62" s="56"/>
      <c r="E62" s="14"/>
      <c r="F62" s="56"/>
      <c r="G62" s="14"/>
      <c r="H62" s="14"/>
      <c r="I62" s="14"/>
      <c r="J62" s="14"/>
    </row>
    <row r="63" spans="1:10" x14ac:dyDescent="0.2">
      <c r="A63" s="52" t="s">
        <v>212</v>
      </c>
      <c r="B63" s="14"/>
      <c r="C63" s="56"/>
      <c r="D63" s="58"/>
      <c r="E63" s="14"/>
      <c r="F63" s="56"/>
      <c r="G63" s="58"/>
      <c r="H63" s="14"/>
      <c r="I63" s="14"/>
      <c r="J63" s="14"/>
    </row>
    <row r="64" spans="1:10" x14ac:dyDescent="0.2">
      <c r="A64" s="59" t="s">
        <v>250</v>
      </c>
      <c r="B64" s="14"/>
      <c r="C64" s="56"/>
      <c r="D64" s="14"/>
      <c r="E64" s="14"/>
      <c r="F64" s="56"/>
      <c r="G64" s="14"/>
      <c r="H64" s="14"/>
      <c r="I64" s="14"/>
      <c r="J64" s="14"/>
    </row>
    <row r="65" spans="1:10" x14ac:dyDescent="0.2">
      <c r="A65" s="59" t="s">
        <v>251</v>
      </c>
      <c r="B65" s="14"/>
      <c r="C65" s="56"/>
      <c r="D65" s="14"/>
      <c r="E65" s="14"/>
      <c r="F65" s="56"/>
      <c r="G65" s="14"/>
      <c r="H65" s="14"/>
      <c r="I65" s="14"/>
      <c r="J65" s="14"/>
    </row>
    <row r="66" spans="1:10" x14ac:dyDescent="0.2">
      <c r="A66" s="14" t="s">
        <v>214</v>
      </c>
      <c r="B66" s="14"/>
      <c r="C66" s="56"/>
      <c r="D66" s="14"/>
      <c r="E66" s="14"/>
      <c r="F66" s="56"/>
      <c r="G66" s="14"/>
      <c r="H66" s="14"/>
      <c r="I66" s="14"/>
      <c r="J66" s="14"/>
    </row>
    <row r="67" spans="1:10" x14ac:dyDescent="0.2">
      <c r="A67" s="14" t="s">
        <v>215</v>
      </c>
      <c r="B67" s="14"/>
      <c r="C67" s="56"/>
      <c r="D67" s="14"/>
      <c r="E67" s="14"/>
      <c r="F67" s="56"/>
      <c r="G67" s="14"/>
      <c r="H67" s="14"/>
      <c r="I67" s="14"/>
      <c r="J67" s="14"/>
    </row>
    <row r="68" spans="1:10" x14ac:dyDescent="0.2">
      <c r="A68" s="14"/>
      <c r="B68" s="14"/>
      <c r="C68" s="56"/>
      <c r="D68" s="14"/>
      <c r="E68" s="14"/>
      <c r="F68" s="56"/>
      <c r="G68" s="14"/>
      <c r="H68" s="14"/>
      <c r="I68" s="14"/>
      <c r="J68" s="14"/>
    </row>
    <row r="69" spans="1:10" x14ac:dyDescent="0.2">
      <c r="A69" s="52" t="s">
        <v>216</v>
      </c>
      <c r="B69" s="14"/>
      <c r="C69" s="56"/>
      <c r="D69" s="58"/>
      <c r="E69" s="14"/>
      <c r="F69" s="56"/>
      <c r="G69" s="58"/>
      <c r="H69" s="14"/>
      <c r="I69" s="14"/>
      <c r="J69" s="14"/>
    </row>
    <row r="70" spans="1:10" x14ac:dyDescent="0.2">
      <c r="A70" s="14" t="s">
        <v>217</v>
      </c>
      <c r="B70" s="14"/>
      <c r="C70" s="56"/>
      <c r="D70" s="14"/>
      <c r="E70" s="14"/>
      <c r="F70" s="56"/>
      <c r="G70" s="14"/>
      <c r="H70" s="14"/>
      <c r="I70" s="14"/>
      <c r="J70" s="14"/>
    </row>
    <row r="71" spans="1:10" x14ac:dyDescent="0.2">
      <c r="A71" s="14" t="s">
        <v>214</v>
      </c>
      <c r="B71" s="14"/>
      <c r="C71" s="56"/>
      <c r="D71" s="14"/>
      <c r="E71" s="14"/>
      <c r="F71" s="56"/>
      <c r="G71" s="14"/>
      <c r="H71" s="14"/>
      <c r="I71" s="14"/>
      <c r="J71" s="14"/>
    </row>
    <row r="72" spans="1:10" x14ac:dyDescent="0.2">
      <c r="A72" s="14" t="s">
        <v>218</v>
      </c>
      <c r="B72" s="14"/>
      <c r="C72" s="56"/>
      <c r="D72" s="14"/>
      <c r="E72" s="14"/>
      <c r="F72" s="56"/>
      <c r="G72" s="14"/>
      <c r="H72" s="14"/>
      <c r="I72" s="14"/>
      <c r="J72" s="14"/>
    </row>
    <row r="73" spans="1:10" x14ac:dyDescent="0.2">
      <c r="A73" s="52"/>
      <c r="B73" s="14"/>
      <c r="C73" s="56"/>
      <c r="D73" s="58"/>
      <c r="E73" s="14"/>
      <c r="F73" s="56"/>
      <c r="G73" s="58"/>
      <c r="H73" s="14"/>
      <c r="I73" s="14"/>
      <c r="J73" s="14"/>
    </row>
    <row r="74" spans="1:10" x14ac:dyDescent="0.2">
      <c r="A74" s="14"/>
      <c r="B74" s="14"/>
      <c r="C74" s="56"/>
      <c r="D74" s="14"/>
      <c r="E74" s="14"/>
      <c r="F74" s="56"/>
      <c r="G74" s="14"/>
      <c r="H74" s="14"/>
      <c r="I74" s="14"/>
      <c r="J74" s="14"/>
    </row>
    <row r="75" spans="1:10" ht="26.25" x14ac:dyDescent="0.4">
      <c r="A75" s="57" t="s">
        <v>244</v>
      </c>
      <c r="B75" s="14"/>
      <c r="C75" s="56"/>
      <c r="D75" s="14"/>
      <c r="E75" s="14"/>
      <c r="F75" s="56"/>
      <c r="G75" s="14"/>
      <c r="H75" s="14"/>
      <c r="I75" s="14"/>
      <c r="J75" s="14"/>
    </row>
    <row r="76" spans="1:10" x14ac:dyDescent="0.2">
      <c r="A76" s="14"/>
      <c r="B76" s="14"/>
      <c r="C76" s="14"/>
      <c r="D76" s="56"/>
      <c r="E76" s="14"/>
      <c r="F76" s="56"/>
      <c r="G76" s="14"/>
      <c r="H76" s="14"/>
      <c r="I76" s="14"/>
      <c r="J76" s="14"/>
    </row>
    <row r="77" spans="1:10" x14ac:dyDescent="0.2">
      <c r="A77" s="14" t="s">
        <v>233</v>
      </c>
      <c r="B77" s="14"/>
      <c r="C77" s="14"/>
      <c r="D77" s="56"/>
      <c r="E77" s="14"/>
      <c r="F77" s="56"/>
      <c r="G77" s="14"/>
      <c r="H77" s="14"/>
      <c r="I77" s="14"/>
      <c r="J77" s="14"/>
    </row>
    <row r="78" spans="1:10" x14ac:dyDescent="0.2">
      <c r="A78" s="14"/>
      <c r="B78" s="14"/>
      <c r="C78" s="14"/>
      <c r="D78" s="56"/>
      <c r="E78" s="14"/>
      <c r="F78" s="56"/>
      <c r="G78" s="14"/>
      <c r="H78" s="14"/>
      <c r="I78" s="14"/>
      <c r="J78" s="14"/>
    </row>
    <row r="79" spans="1:10" x14ac:dyDescent="0.2">
      <c r="A79" s="14" t="s">
        <v>234</v>
      </c>
      <c r="B79" s="14"/>
      <c r="C79" s="14"/>
      <c r="D79" s="56"/>
      <c r="E79" s="14"/>
      <c r="F79" s="56"/>
      <c r="G79" s="14"/>
      <c r="H79" s="14"/>
      <c r="I79" s="14"/>
      <c r="J79" s="14"/>
    </row>
    <row r="80" spans="1:10" x14ac:dyDescent="0.2">
      <c r="A80" s="14"/>
      <c r="B80" s="14"/>
      <c r="C80" s="14"/>
      <c r="D80" s="56"/>
      <c r="E80" s="14"/>
      <c r="F80" s="56"/>
      <c r="G80" s="14"/>
      <c r="H80" s="14"/>
      <c r="I80" s="14"/>
      <c r="J80" s="14"/>
    </row>
    <row r="81" spans="1:10" x14ac:dyDescent="0.2">
      <c r="A81" s="59" t="s">
        <v>252</v>
      </c>
      <c r="B81" s="14"/>
      <c r="C81" s="14"/>
      <c r="D81" s="56"/>
      <c r="E81" s="14"/>
      <c r="F81" s="56"/>
      <c r="G81" s="14"/>
      <c r="H81" s="14"/>
      <c r="I81" s="14"/>
      <c r="J81" s="14"/>
    </row>
    <row r="82" spans="1:10" x14ac:dyDescent="0.2">
      <c r="A82" s="14" t="s">
        <v>191</v>
      </c>
      <c r="B82" s="14"/>
      <c r="C82" s="14"/>
      <c r="D82" s="56"/>
      <c r="E82" s="14"/>
      <c r="F82" s="56"/>
      <c r="G82" s="14"/>
      <c r="H82" s="14"/>
      <c r="I82" s="14"/>
      <c r="J82" s="14"/>
    </row>
    <row r="83" spans="1:10" x14ac:dyDescent="0.2">
      <c r="A83" s="14"/>
      <c r="B83" s="14"/>
      <c r="C83" s="14"/>
      <c r="D83" s="56"/>
      <c r="E83" s="14"/>
      <c r="F83" s="56"/>
      <c r="G83" s="14"/>
      <c r="H83" s="14"/>
      <c r="I83" s="14"/>
      <c r="J83" s="14"/>
    </row>
    <row r="84" spans="1:10" x14ac:dyDescent="0.2">
      <c r="J84"/>
    </row>
    <row r="85" spans="1:10" x14ac:dyDescent="0.2">
      <c r="J85"/>
    </row>
    <row r="86" spans="1:10" x14ac:dyDescent="0.2">
      <c r="J86"/>
    </row>
    <row r="87" spans="1:10" x14ac:dyDescent="0.2">
      <c r="J87"/>
    </row>
    <row r="88" spans="1:10" x14ac:dyDescent="0.2">
      <c r="J88"/>
    </row>
    <row r="89" spans="1:10" x14ac:dyDescent="0.2">
      <c r="J89"/>
    </row>
    <row r="90" spans="1:10" x14ac:dyDescent="0.2">
      <c r="J90"/>
    </row>
    <row r="91" spans="1:10" x14ac:dyDescent="0.2">
      <c r="J91"/>
    </row>
    <row r="92" spans="1:10" x14ac:dyDescent="0.2">
      <c r="J92"/>
    </row>
    <row r="93" spans="1:10" x14ac:dyDescent="0.2">
      <c r="J93"/>
    </row>
  </sheetData>
  <mergeCells count="3">
    <mergeCell ref="E2:F2"/>
    <mergeCell ref="A2:D2"/>
    <mergeCell ref="G2:J2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theme="0"/>
  </sheetPr>
  <dimension ref="A1:F67"/>
  <sheetViews>
    <sheetView workbookViewId="0">
      <selection activeCell="A7" sqref="A7"/>
    </sheetView>
  </sheetViews>
  <sheetFormatPr baseColWidth="10" defaultRowHeight="12.75" x14ac:dyDescent="0.2"/>
  <cols>
    <col min="1" max="1" width="1.140625" customWidth="1"/>
    <col min="2" max="2" width="13.7109375" customWidth="1"/>
    <col min="3" max="3" width="12.28515625" style="17" customWidth="1"/>
    <col min="4" max="4" width="16.5703125" style="1" customWidth="1"/>
    <col min="5" max="5" width="2" customWidth="1"/>
    <col min="6" max="6" width="79.42578125" customWidth="1"/>
  </cols>
  <sheetData>
    <row r="1" spans="1:6" ht="13.5" thickBot="1" x14ac:dyDescent="0.25">
      <c r="A1" s="155"/>
      <c r="B1" s="155"/>
      <c r="C1" s="155"/>
      <c r="D1" s="155"/>
      <c r="E1" s="155"/>
      <c r="F1" s="161"/>
    </row>
    <row r="2" spans="1:6" ht="29.25" customHeight="1" thickBot="1" x14ac:dyDescent="0.25">
      <c r="A2" s="151"/>
      <c r="B2" s="366" t="s">
        <v>192</v>
      </c>
      <c r="C2" s="367"/>
      <c r="D2" s="368"/>
      <c r="E2" s="155"/>
      <c r="F2" s="161"/>
    </row>
    <row r="3" spans="1:6" ht="26.25" x14ac:dyDescent="0.2">
      <c r="A3" s="151"/>
      <c r="B3" s="257" t="s">
        <v>200</v>
      </c>
      <c r="C3" s="258"/>
      <c r="D3" s="259"/>
      <c r="E3" s="155"/>
      <c r="F3" s="161"/>
    </row>
    <row r="4" spans="1:6" x14ac:dyDescent="0.2">
      <c r="A4" s="151"/>
      <c r="B4" s="151"/>
      <c r="C4" s="250"/>
      <c r="D4" s="155"/>
      <c r="E4" s="155"/>
      <c r="F4" s="161"/>
    </row>
    <row r="5" spans="1:6" ht="18" customHeight="1" x14ac:dyDescent="0.2">
      <c r="A5" s="151"/>
      <c r="B5" s="151"/>
      <c r="C5" s="250"/>
      <c r="D5" s="155"/>
      <c r="E5" s="155"/>
      <c r="F5" s="161"/>
    </row>
    <row r="6" spans="1:6" ht="14.25" customHeight="1" x14ac:dyDescent="0.25">
      <c r="A6" s="248"/>
      <c r="B6" s="251"/>
      <c r="C6" s="252" t="s">
        <v>49</v>
      </c>
      <c r="D6" s="251" t="s">
        <v>4</v>
      </c>
      <c r="E6" s="155"/>
      <c r="F6" s="161"/>
    </row>
    <row r="7" spans="1:6" ht="15.75" x14ac:dyDescent="0.25">
      <c r="A7" s="249">
        <f>ROUND(Auswertung!H7,0)</f>
        <v>1</v>
      </c>
      <c r="B7" s="133">
        <f>IF(A6=A7,"",A7)</f>
        <v>1</v>
      </c>
      <c r="C7" s="134" t="str">
        <f>Auswertung!I7</f>
        <v>Nicole</v>
      </c>
      <c r="D7" s="133">
        <f>Auswertung!J7</f>
        <v>584</v>
      </c>
      <c r="E7" s="155"/>
      <c r="F7" s="161">
        <v>1</v>
      </c>
    </row>
    <row r="8" spans="1:6" ht="15.75" x14ac:dyDescent="0.25">
      <c r="A8" s="249">
        <f>ROUND(Auswertung!H8,0)</f>
        <v>2</v>
      </c>
      <c r="B8" s="135">
        <f t="shared" ref="B8:B56" si="0">IF(A7=A8,"",A8)</f>
        <v>2</v>
      </c>
      <c r="C8" s="136" t="str">
        <f>Auswertung!I8</f>
        <v>Roger</v>
      </c>
      <c r="D8" s="135">
        <f>Auswertung!J8</f>
        <v>540</v>
      </c>
      <c r="E8" s="155"/>
      <c r="F8" s="161">
        <v>2</v>
      </c>
    </row>
    <row r="9" spans="1:6" ht="15.75" x14ac:dyDescent="0.25">
      <c r="A9" s="249">
        <f>ROUND(Auswertung!H9,0)</f>
        <v>3</v>
      </c>
      <c r="B9" s="137">
        <f t="shared" si="0"/>
        <v>3</v>
      </c>
      <c r="C9" s="138" t="str">
        <f>Auswertung!I9</f>
        <v>Lionel</v>
      </c>
      <c r="D9" s="137">
        <f>Auswertung!J9</f>
        <v>120</v>
      </c>
      <c r="E9" s="155"/>
      <c r="F9" s="161">
        <v>3</v>
      </c>
    </row>
    <row r="10" spans="1:6" ht="15" x14ac:dyDescent="0.2">
      <c r="A10" s="249">
        <f>ROUND(Auswertung!H10,0)</f>
        <v>3</v>
      </c>
      <c r="B10" s="253" t="str">
        <f t="shared" si="0"/>
        <v/>
      </c>
      <c r="C10" s="254" t="str">
        <f>Auswertung!I10</f>
        <v>Zlatan</v>
      </c>
      <c r="D10" s="255">
        <f>Auswertung!J10</f>
        <v>120</v>
      </c>
      <c r="E10" s="155"/>
      <c r="F10" s="161">
        <v>4</v>
      </c>
    </row>
    <row r="11" spans="1:6" ht="15" x14ac:dyDescent="0.2">
      <c r="A11" s="249">
        <f>ROUND(Auswertung!H11,0)</f>
        <v>3</v>
      </c>
      <c r="B11" s="253" t="str">
        <f t="shared" si="0"/>
        <v/>
      </c>
      <c r="C11" s="254" t="str">
        <f>Auswertung!I11</f>
        <v>Ronaldo</v>
      </c>
      <c r="D11" s="255">
        <f>Auswertung!J11</f>
        <v>120</v>
      </c>
      <c r="E11" s="155"/>
      <c r="F11" s="161">
        <v>5</v>
      </c>
    </row>
    <row r="12" spans="1:6" ht="15" x14ac:dyDescent="0.2">
      <c r="A12" s="249">
        <f>ROUND(Auswertung!H12,0)</f>
        <v>3</v>
      </c>
      <c r="B12" s="253" t="str">
        <f t="shared" si="0"/>
        <v/>
      </c>
      <c r="C12" s="254" t="str">
        <f>Auswertung!I12</f>
        <v>Franz</v>
      </c>
      <c r="D12" s="255">
        <f>Auswertung!J12</f>
        <v>120</v>
      </c>
      <c r="E12" s="155"/>
      <c r="F12" s="161">
        <v>6</v>
      </c>
    </row>
    <row r="13" spans="1:6" ht="15" x14ac:dyDescent="0.2">
      <c r="A13" s="249">
        <f>ROUND(Auswertung!H13,0)</f>
        <v>3</v>
      </c>
      <c r="B13" s="253" t="str">
        <f t="shared" si="0"/>
        <v/>
      </c>
      <c r="C13" s="254" t="str">
        <f>Auswertung!I13</f>
        <v>Erik</v>
      </c>
      <c r="D13" s="255">
        <f>Auswertung!J13</f>
        <v>120</v>
      </c>
      <c r="E13" s="155"/>
      <c r="F13" s="161">
        <v>7</v>
      </c>
    </row>
    <row r="14" spans="1:6" ht="15" x14ac:dyDescent="0.2">
      <c r="A14" s="249">
        <f>ROUND(Auswertung!H14,0)</f>
        <v>3</v>
      </c>
      <c r="B14" s="253" t="str">
        <f t="shared" si="0"/>
        <v/>
      </c>
      <c r="C14" s="254" t="str">
        <f>Auswertung!I14</f>
        <v>Karl-Heinz</v>
      </c>
      <c r="D14" s="255">
        <f>Auswertung!J14</f>
        <v>120</v>
      </c>
      <c r="E14" s="155"/>
      <c r="F14" s="161">
        <v>8</v>
      </c>
    </row>
    <row r="15" spans="1:6" ht="15" x14ac:dyDescent="0.2">
      <c r="A15" s="249">
        <f>ROUND(Auswertung!H15,0)</f>
        <v>3</v>
      </c>
      <c r="B15" s="253" t="str">
        <f t="shared" si="0"/>
        <v/>
      </c>
      <c r="C15" s="254" t="str">
        <f>Auswertung!I15</f>
        <v>Marcel</v>
      </c>
      <c r="D15" s="255">
        <f>Auswertung!J15</f>
        <v>120</v>
      </c>
      <c r="E15" s="155"/>
      <c r="F15" s="161">
        <v>9</v>
      </c>
    </row>
    <row r="16" spans="1:6" ht="15" x14ac:dyDescent="0.2">
      <c r="A16" s="249">
        <f>ROUND(Auswertung!H16,0)</f>
        <v>3</v>
      </c>
      <c r="B16" s="253" t="str">
        <f t="shared" si="0"/>
        <v/>
      </c>
      <c r="C16" s="254" t="str">
        <f>Auswertung!I16</f>
        <v>Bruno</v>
      </c>
      <c r="D16" s="255">
        <f>Auswertung!J16</f>
        <v>120</v>
      </c>
      <c r="E16" s="155"/>
      <c r="F16" s="161">
        <v>10</v>
      </c>
    </row>
    <row r="17" spans="1:6" ht="15" x14ac:dyDescent="0.2">
      <c r="A17" s="249">
        <f>ROUND(Auswertung!H17,0)</f>
        <v>3</v>
      </c>
      <c r="B17" s="253" t="str">
        <f t="shared" si="0"/>
        <v/>
      </c>
      <c r="C17" s="254" t="str">
        <f>Auswertung!I17</f>
        <v>Monito</v>
      </c>
      <c r="D17" s="255">
        <f>Auswertung!J17</f>
        <v>120</v>
      </c>
      <c r="E17" s="155"/>
      <c r="F17" s="161">
        <v>11</v>
      </c>
    </row>
    <row r="18" spans="1:6" ht="15" x14ac:dyDescent="0.2">
      <c r="A18" s="249">
        <f>ROUND(Auswertung!H18,0)</f>
        <v>3</v>
      </c>
      <c r="B18" s="253" t="str">
        <f t="shared" si="0"/>
        <v/>
      </c>
      <c r="C18" s="254" t="str">
        <f>Auswertung!I18</f>
        <v>Pitufito</v>
      </c>
      <c r="D18" s="255">
        <f>Auswertung!J18</f>
        <v>120</v>
      </c>
      <c r="E18" s="155"/>
      <c r="F18" s="161">
        <v>12</v>
      </c>
    </row>
    <row r="19" spans="1:6" ht="15" x14ac:dyDescent="0.2">
      <c r="A19" s="249">
        <f>ROUND(Auswertung!H19,0)</f>
        <v>3</v>
      </c>
      <c r="B19" s="253" t="str">
        <f t="shared" si="0"/>
        <v/>
      </c>
      <c r="C19" s="254" t="str">
        <f>Auswertung!I19</f>
        <v>Nadine</v>
      </c>
      <c r="D19" s="255">
        <f>Auswertung!J19</f>
        <v>120</v>
      </c>
      <c r="E19" s="155"/>
      <c r="F19" s="161">
        <v>13</v>
      </c>
    </row>
    <row r="20" spans="1:6" ht="15" x14ac:dyDescent="0.2">
      <c r="A20" s="249">
        <f>ROUND(Auswertung!H20,0)</f>
        <v>3</v>
      </c>
      <c r="B20" s="253" t="str">
        <f t="shared" si="0"/>
        <v/>
      </c>
      <c r="C20" s="254" t="str">
        <f>Auswertung!I20</f>
        <v>Claudia</v>
      </c>
      <c r="D20" s="255">
        <f>Auswertung!J20</f>
        <v>120</v>
      </c>
      <c r="E20" s="155"/>
      <c r="F20" s="161">
        <v>14</v>
      </c>
    </row>
    <row r="21" spans="1:6" ht="15" x14ac:dyDescent="0.2">
      <c r="A21" s="249">
        <f>ROUND(Auswertung!H21,0)</f>
        <v>3</v>
      </c>
      <c r="B21" s="253" t="str">
        <f t="shared" si="0"/>
        <v/>
      </c>
      <c r="C21" s="254" t="str">
        <f>Auswertung!I21</f>
        <v>Beatrice</v>
      </c>
      <c r="D21" s="255">
        <f>Auswertung!J21</f>
        <v>120</v>
      </c>
      <c r="E21" s="155"/>
      <c r="F21" s="161">
        <v>15</v>
      </c>
    </row>
    <row r="22" spans="1:6" ht="15" x14ac:dyDescent="0.2">
      <c r="A22" s="249">
        <f>ROUND(Auswertung!H22,0)</f>
        <v>3</v>
      </c>
      <c r="B22" s="253" t="str">
        <f t="shared" si="0"/>
        <v/>
      </c>
      <c r="C22" s="254" t="str">
        <f>Auswertung!I22</f>
        <v>Raquel</v>
      </c>
      <c r="D22" s="255">
        <f>Auswertung!J22</f>
        <v>120</v>
      </c>
      <c r="E22" s="155"/>
      <c r="F22" s="161">
        <v>16</v>
      </c>
    </row>
    <row r="23" spans="1:6" ht="15" x14ac:dyDescent="0.2">
      <c r="A23" s="249">
        <f>ROUND(Auswertung!H23,0)</f>
        <v>3</v>
      </c>
      <c r="B23" s="253" t="str">
        <f t="shared" si="0"/>
        <v/>
      </c>
      <c r="C23" s="254" t="str">
        <f>Auswertung!I23</f>
        <v>Pascale</v>
      </c>
      <c r="D23" s="255">
        <f>Auswertung!J23</f>
        <v>120</v>
      </c>
      <c r="E23" s="155"/>
      <c r="F23" s="161">
        <v>17</v>
      </c>
    </row>
    <row r="24" spans="1:6" ht="15" x14ac:dyDescent="0.2">
      <c r="A24" s="249">
        <f>ROUND(Auswertung!H24,0)</f>
        <v>3</v>
      </c>
      <c r="B24" s="253" t="str">
        <f t="shared" si="0"/>
        <v/>
      </c>
      <c r="C24" s="254" t="str">
        <f>Auswertung!I24</f>
        <v>Carmen</v>
      </c>
      <c r="D24" s="255">
        <f>Auswertung!J24</f>
        <v>120</v>
      </c>
      <c r="E24" s="155"/>
      <c r="F24" s="161">
        <v>18</v>
      </c>
    </row>
    <row r="25" spans="1:6" ht="15" x14ac:dyDescent="0.2">
      <c r="A25" s="249">
        <f>ROUND(Auswertung!H25,0)</f>
        <v>3</v>
      </c>
      <c r="B25" s="253" t="str">
        <f t="shared" si="0"/>
        <v/>
      </c>
      <c r="C25" s="254" t="str">
        <f>Auswertung!I25</f>
        <v>Sandra</v>
      </c>
      <c r="D25" s="255">
        <f>Auswertung!J25</f>
        <v>120</v>
      </c>
      <c r="E25" s="155"/>
      <c r="F25" s="161">
        <v>19</v>
      </c>
    </row>
    <row r="26" spans="1:6" ht="15" x14ac:dyDescent="0.2">
      <c r="A26" s="249">
        <f>ROUND(Auswertung!H26,0)</f>
        <v>3</v>
      </c>
      <c r="B26" s="253" t="str">
        <f t="shared" si="0"/>
        <v/>
      </c>
      <c r="C26" s="254" t="str">
        <f>Auswertung!I26</f>
        <v>Monika</v>
      </c>
      <c r="D26" s="255">
        <f>Auswertung!J26</f>
        <v>120</v>
      </c>
      <c r="E26" s="155"/>
      <c r="F26" s="161">
        <v>20</v>
      </c>
    </row>
    <row r="27" spans="1:6" ht="15" x14ac:dyDescent="0.2">
      <c r="A27" s="249">
        <f>ROUND(Auswertung!H27,0)</f>
        <v>3</v>
      </c>
      <c r="B27" s="253" t="str">
        <f t="shared" si="0"/>
        <v/>
      </c>
      <c r="C27" s="254" t="str">
        <f>Auswertung!I27</f>
        <v>Michael</v>
      </c>
      <c r="D27" s="255">
        <f>Auswertung!J27</f>
        <v>120</v>
      </c>
      <c r="E27" s="155"/>
      <c r="F27" s="161">
        <v>21</v>
      </c>
    </row>
    <row r="28" spans="1:6" ht="15" x14ac:dyDescent="0.2">
      <c r="A28" s="249">
        <f>ROUND(Auswertung!H28,0)</f>
        <v>3</v>
      </c>
      <c r="B28" s="253" t="str">
        <f t="shared" si="0"/>
        <v/>
      </c>
      <c r="C28" s="254" t="str">
        <f>Auswertung!I28</f>
        <v>Bertram</v>
      </c>
      <c r="D28" s="255">
        <f>Auswertung!J28</f>
        <v>120</v>
      </c>
      <c r="E28" s="155"/>
      <c r="F28" s="161">
        <v>22</v>
      </c>
    </row>
    <row r="29" spans="1:6" ht="15" x14ac:dyDescent="0.2">
      <c r="A29" s="249">
        <f>ROUND(Auswertung!H29,0)</f>
        <v>3</v>
      </c>
      <c r="B29" s="253" t="str">
        <f t="shared" si="0"/>
        <v/>
      </c>
      <c r="C29" s="254" t="str">
        <f>Auswertung!I29</f>
        <v>Tobias</v>
      </c>
      <c r="D29" s="255">
        <f>Auswertung!J29</f>
        <v>120</v>
      </c>
      <c r="E29" s="155"/>
      <c r="F29" s="161">
        <v>23</v>
      </c>
    </row>
    <row r="30" spans="1:6" ht="15" x14ac:dyDescent="0.2">
      <c r="A30" s="249">
        <f>ROUND(Auswertung!H30,0)</f>
        <v>3</v>
      </c>
      <c r="B30" s="253" t="str">
        <f t="shared" si="0"/>
        <v/>
      </c>
      <c r="C30" s="254" t="str">
        <f>Auswertung!I30</f>
        <v>Kaspar</v>
      </c>
      <c r="D30" s="255">
        <f>Auswertung!J30</f>
        <v>120</v>
      </c>
      <c r="E30" s="155"/>
      <c r="F30" s="161">
        <v>24</v>
      </c>
    </row>
    <row r="31" spans="1:6" ht="15" x14ac:dyDescent="0.2">
      <c r="A31" s="249">
        <f>ROUND(Auswertung!H31,0)</f>
        <v>3</v>
      </c>
      <c r="B31" s="253" t="str">
        <f t="shared" si="0"/>
        <v/>
      </c>
      <c r="C31" s="254" t="str">
        <f>Auswertung!I31</f>
        <v>Fulvio</v>
      </c>
      <c r="D31" s="255">
        <f>Auswertung!J31</f>
        <v>120</v>
      </c>
      <c r="E31" s="155"/>
      <c r="F31" s="161">
        <v>25</v>
      </c>
    </row>
    <row r="32" spans="1:6" ht="15" x14ac:dyDescent="0.2">
      <c r="A32" s="249">
        <f>ROUND(Auswertung!H32,0)</f>
        <v>3</v>
      </c>
      <c r="B32" s="253" t="str">
        <f t="shared" si="0"/>
        <v/>
      </c>
      <c r="C32" s="254" t="str">
        <f>Auswertung!I32</f>
        <v>Harald</v>
      </c>
      <c r="D32" s="255">
        <f>Auswertung!J32</f>
        <v>120</v>
      </c>
      <c r="E32" s="155"/>
      <c r="F32" s="161">
        <v>26</v>
      </c>
    </row>
    <row r="33" spans="1:6" ht="15" x14ac:dyDescent="0.2">
      <c r="A33" s="249">
        <f>ROUND(Auswertung!H33,0)</f>
        <v>3</v>
      </c>
      <c r="B33" s="253" t="str">
        <f t="shared" si="0"/>
        <v/>
      </c>
      <c r="C33" s="254" t="str">
        <f>Auswertung!I33</f>
        <v>Ralph</v>
      </c>
      <c r="D33" s="255">
        <f>Auswertung!J33</f>
        <v>120</v>
      </c>
      <c r="E33" s="155"/>
      <c r="F33" s="161">
        <v>27</v>
      </c>
    </row>
    <row r="34" spans="1:6" ht="15" x14ac:dyDescent="0.2">
      <c r="A34" s="249">
        <f>ROUND(Auswertung!H34,0)</f>
        <v>3</v>
      </c>
      <c r="B34" s="253" t="str">
        <f t="shared" si="0"/>
        <v/>
      </c>
      <c r="C34" s="254" t="str">
        <f>Auswertung!I34</f>
        <v>Filippo</v>
      </c>
      <c r="D34" s="255">
        <f>Auswertung!J34</f>
        <v>120</v>
      </c>
      <c r="E34" s="155"/>
      <c r="F34" s="161">
        <v>28</v>
      </c>
    </row>
    <row r="35" spans="1:6" ht="15" x14ac:dyDescent="0.2">
      <c r="A35" s="249">
        <f>ROUND(Auswertung!H35,0)</f>
        <v>3</v>
      </c>
      <c r="B35" s="253" t="str">
        <f t="shared" si="0"/>
        <v/>
      </c>
      <c r="C35" s="254" t="str">
        <f>Auswertung!I35</f>
        <v>Urs</v>
      </c>
      <c r="D35" s="255">
        <f>Auswertung!J35</f>
        <v>120</v>
      </c>
      <c r="E35" s="155"/>
      <c r="F35" s="161">
        <v>29</v>
      </c>
    </row>
    <row r="36" spans="1:6" ht="15" x14ac:dyDescent="0.2">
      <c r="A36" s="249">
        <f>ROUND(Auswertung!H36,0)</f>
        <v>3</v>
      </c>
      <c r="B36" s="253" t="str">
        <f t="shared" si="0"/>
        <v/>
      </c>
      <c r="C36" s="254" t="str">
        <f>Auswertung!I36</f>
        <v>Andreas</v>
      </c>
      <c r="D36" s="255">
        <f>Auswertung!J36</f>
        <v>120</v>
      </c>
      <c r="E36" s="155"/>
      <c r="F36" s="161">
        <v>30</v>
      </c>
    </row>
    <row r="37" spans="1:6" ht="15" x14ac:dyDescent="0.2">
      <c r="A37" s="249">
        <f>ROUND(Auswertung!H37,0)</f>
        <v>3</v>
      </c>
      <c r="B37" s="253" t="str">
        <f t="shared" si="0"/>
        <v/>
      </c>
      <c r="C37" s="254" t="str">
        <f>Auswertung!I37</f>
        <v>Andrea</v>
      </c>
      <c r="D37" s="255">
        <f>Auswertung!J37</f>
        <v>120</v>
      </c>
      <c r="E37" s="155"/>
      <c r="F37" s="161">
        <v>31</v>
      </c>
    </row>
    <row r="38" spans="1:6" ht="15" x14ac:dyDescent="0.2">
      <c r="A38" s="249">
        <f>ROUND(Auswertung!H38,0)</f>
        <v>3</v>
      </c>
      <c r="B38" s="253" t="str">
        <f t="shared" si="0"/>
        <v/>
      </c>
      <c r="C38" s="254" t="str">
        <f>Auswertung!I38</f>
        <v>Anouk</v>
      </c>
      <c r="D38" s="255">
        <f>Auswertung!J38</f>
        <v>120</v>
      </c>
      <c r="E38" s="155"/>
      <c r="F38" s="161">
        <v>32</v>
      </c>
    </row>
    <row r="39" spans="1:6" ht="15" x14ac:dyDescent="0.2">
      <c r="A39" s="249">
        <f>ROUND(Auswertung!H39,0)</f>
        <v>3</v>
      </c>
      <c r="B39" s="253" t="str">
        <f t="shared" si="0"/>
        <v/>
      </c>
      <c r="C39" s="254" t="str">
        <f>Auswertung!I39</f>
        <v>Anuschka</v>
      </c>
      <c r="D39" s="255">
        <f>Auswertung!J39</f>
        <v>120</v>
      </c>
      <c r="E39" s="155"/>
      <c r="F39" s="161">
        <v>33</v>
      </c>
    </row>
    <row r="40" spans="1:6" ht="15" x14ac:dyDescent="0.2">
      <c r="A40" s="249">
        <f>ROUND(Auswertung!H40,0)</f>
        <v>3</v>
      </c>
      <c r="B40" s="253" t="str">
        <f t="shared" si="0"/>
        <v/>
      </c>
      <c r="C40" s="254" t="str">
        <f>Auswertung!I40</f>
        <v>Petra</v>
      </c>
      <c r="D40" s="255">
        <f>Auswertung!J40</f>
        <v>120</v>
      </c>
      <c r="E40" s="155"/>
      <c r="F40" s="161">
        <v>34</v>
      </c>
    </row>
    <row r="41" spans="1:6" ht="15" x14ac:dyDescent="0.2">
      <c r="A41" s="249">
        <f>ROUND(Auswertung!H41,0)</f>
        <v>3</v>
      </c>
      <c r="B41" s="253" t="str">
        <f t="shared" si="0"/>
        <v/>
      </c>
      <c r="C41" s="254" t="str">
        <f>Auswertung!I41</f>
        <v>Heidi</v>
      </c>
      <c r="D41" s="255">
        <f>Auswertung!J41</f>
        <v>120</v>
      </c>
      <c r="E41" s="155"/>
      <c r="F41" s="161">
        <v>35</v>
      </c>
    </row>
    <row r="42" spans="1:6" ht="15" x14ac:dyDescent="0.2">
      <c r="A42" s="249">
        <f>ROUND(Auswertung!H42,0)</f>
        <v>3</v>
      </c>
      <c r="B42" s="253" t="str">
        <f t="shared" si="0"/>
        <v/>
      </c>
      <c r="C42" s="254" t="str">
        <f>Auswertung!I42</f>
        <v>Karin</v>
      </c>
      <c r="D42" s="255">
        <f>Auswertung!J42</f>
        <v>120</v>
      </c>
      <c r="E42" s="155"/>
      <c r="F42" s="161">
        <v>36</v>
      </c>
    </row>
    <row r="43" spans="1:6" ht="15" x14ac:dyDescent="0.2">
      <c r="A43" s="249">
        <f>ROUND(Auswertung!H43,0)</f>
        <v>3</v>
      </c>
      <c r="B43" s="253" t="str">
        <f t="shared" si="0"/>
        <v/>
      </c>
      <c r="C43" s="254" t="str">
        <f>Auswertung!I43</f>
        <v>Manuela</v>
      </c>
      <c r="D43" s="255">
        <f>Auswertung!J43</f>
        <v>120</v>
      </c>
      <c r="E43" s="155"/>
      <c r="F43" s="161">
        <v>37</v>
      </c>
    </row>
    <row r="44" spans="1:6" ht="15" x14ac:dyDescent="0.2">
      <c r="A44" s="249">
        <f>ROUND(Auswertung!H44,0)</f>
        <v>3</v>
      </c>
      <c r="B44" s="253" t="str">
        <f t="shared" si="0"/>
        <v/>
      </c>
      <c r="C44" s="254" t="str">
        <f>Auswertung!I44</f>
        <v>Susan</v>
      </c>
      <c r="D44" s="255">
        <f>Auswertung!J44</f>
        <v>120</v>
      </c>
      <c r="E44" s="155"/>
      <c r="F44" s="161">
        <v>38</v>
      </c>
    </row>
    <row r="45" spans="1:6" ht="15" x14ac:dyDescent="0.2">
      <c r="A45" s="249">
        <f>ROUND(Auswertung!H45,0)</f>
        <v>3</v>
      </c>
      <c r="B45" s="253" t="str">
        <f t="shared" si="0"/>
        <v/>
      </c>
      <c r="C45" s="254" t="str">
        <f>Auswertung!I45</f>
        <v>Sarah</v>
      </c>
      <c r="D45" s="255">
        <f>Auswertung!J45</f>
        <v>120</v>
      </c>
      <c r="E45" s="155"/>
      <c r="F45" s="161">
        <v>39</v>
      </c>
    </row>
    <row r="46" spans="1:6" ht="15" x14ac:dyDescent="0.2">
      <c r="A46" s="249">
        <f>ROUND(Auswertung!H46,0)</f>
        <v>3</v>
      </c>
      <c r="B46" s="253" t="str">
        <f t="shared" si="0"/>
        <v/>
      </c>
      <c r="C46" s="254" t="str">
        <f>Auswertung!I46</f>
        <v>Chloe</v>
      </c>
      <c r="D46" s="255">
        <f>Auswertung!J46</f>
        <v>120</v>
      </c>
      <c r="E46" s="155"/>
      <c r="F46" s="161">
        <v>40</v>
      </c>
    </row>
    <row r="47" spans="1:6" ht="15" x14ac:dyDescent="0.2">
      <c r="A47" s="249">
        <f>ROUND(Auswertung!H47,0)</f>
        <v>3</v>
      </c>
      <c r="B47" s="253" t="str">
        <f t="shared" si="0"/>
        <v/>
      </c>
      <c r="C47" s="254" t="str">
        <f>Auswertung!I47</f>
        <v>Christian</v>
      </c>
      <c r="D47" s="255">
        <f>Auswertung!J47</f>
        <v>120</v>
      </c>
      <c r="E47" s="155"/>
      <c r="F47" s="161">
        <v>41</v>
      </c>
    </row>
    <row r="48" spans="1:6" ht="15" x14ac:dyDescent="0.2">
      <c r="A48" s="249">
        <f>ROUND(Auswertung!H48,0)</f>
        <v>3</v>
      </c>
      <c r="B48" s="253" t="str">
        <f t="shared" si="0"/>
        <v/>
      </c>
      <c r="C48" s="254" t="str">
        <f>Auswertung!I48</f>
        <v>Riccardo</v>
      </c>
      <c r="D48" s="255">
        <f>Auswertung!J48</f>
        <v>120</v>
      </c>
      <c r="E48" s="155"/>
      <c r="F48" s="161">
        <v>42</v>
      </c>
    </row>
    <row r="49" spans="1:6" ht="15" x14ac:dyDescent="0.2">
      <c r="A49" s="249">
        <f>ROUND(Auswertung!H49,0)</f>
        <v>3</v>
      </c>
      <c r="B49" s="253" t="str">
        <f t="shared" si="0"/>
        <v/>
      </c>
      <c r="C49" s="254" t="str">
        <f>Auswertung!I49</f>
        <v>Michel</v>
      </c>
      <c r="D49" s="255">
        <f>Auswertung!J49</f>
        <v>120</v>
      </c>
      <c r="E49" s="155"/>
      <c r="F49" s="161">
        <v>43</v>
      </c>
    </row>
    <row r="50" spans="1:6" ht="15" x14ac:dyDescent="0.2">
      <c r="A50" s="249">
        <f>ROUND(Auswertung!H50,0)</f>
        <v>3</v>
      </c>
      <c r="B50" s="253" t="str">
        <f t="shared" si="0"/>
        <v/>
      </c>
      <c r="C50" s="254" t="str">
        <f>Auswertung!I50</f>
        <v>Boris</v>
      </c>
      <c r="D50" s="255">
        <f>Auswertung!J50</f>
        <v>120</v>
      </c>
      <c r="E50" s="155"/>
      <c r="F50" s="161">
        <v>44</v>
      </c>
    </row>
    <row r="51" spans="1:6" ht="15" x14ac:dyDescent="0.2">
      <c r="A51" s="249">
        <f>ROUND(Auswertung!H51,0)</f>
        <v>3</v>
      </c>
      <c r="B51" s="253" t="str">
        <f t="shared" si="0"/>
        <v/>
      </c>
      <c r="C51" s="254" t="str">
        <f>Auswertung!I51</f>
        <v>Markus</v>
      </c>
      <c r="D51" s="255">
        <f>Auswertung!J51</f>
        <v>120</v>
      </c>
      <c r="E51" s="155"/>
      <c r="F51" s="161">
        <v>45</v>
      </c>
    </row>
    <row r="52" spans="1:6" ht="15" x14ac:dyDescent="0.2">
      <c r="A52" s="249">
        <f>ROUND(Auswertung!H52,0)</f>
        <v>3</v>
      </c>
      <c r="B52" s="253" t="str">
        <f t="shared" si="0"/>
        <v/>
      </c>
      <c r="C52" s="254" t="str">
        <f>Auswertung!I52</f>
        <v>Igor</v>
      </c>
      <c r="D52" s="255">
        <f>Auswertung!J52</f>
        <v>120</v>
      </c>
      <c r="E52" s="155"/>
      <c r="F52" s="161">
        <v>46</v>
      </c>
    </row>
    <row r="53" spans="1:6" ht="15" x14ac:dyDescent="0.2">
      <c r="A53" s="249">
        <f>ROUND(Auswertung!H53,0)</f>
        <v>3</v>
      </c>
      <c r="B53" s="253" t="str">
        <f t="shared" si="0"/>
        <v/>
      </c>
      <c r="C53" s="254" t="str">
        <f>Auswertung!I53</f>
        <v>Vladimir</v>
      </c>
      <c r="D53" s="255">
        <f>Auswertung!J53</f>
        <v>120</v>
      </c>
      <c r="E53" s="155"/>
      <c r="F53" s="161">
        <v>47</v>
      </c>
    </row>
    <row r="54" spans="1:6" ht="15" x14ac:dyDescent="0.2">
      <c r="A54" s="249">
        <f>ROUND(Auswertung!H54,0)</f>
        <v>3</v>
      </c>
      <c r="B54" s="253" t="str">
        <f t="shared" si="0"/>
        <v/>
      </c>
      <c r="C54" s="254" t="str">
        <f>Auswertung!I54</f>
        <v>Jens</v>
      </c>
      <c r="D54" s="255">
        <f>Auswertung!J54</f>
        <v>120</v>
      </c>
      <c r="E54" s="155"/>
      <c r="F54" s="161">
        <v>48</v>
      </c>
    </row>
    <row r="55" spans="1:6" ht="15" x14ac:dyDescent="0.2">
      <c r="A55" s="249">
        <f>ROUND(Auswertung!H55,0)</f>
        <v>3</v>
      </c>
      <c r="B55" s="253" t="str">
        <f t="shared" si="0"/>
        <v/>
      </c>
      <c r="C55" s="254" t="str">
        <f>Auswertung!I55</f>
        <v>Lars</v>
      </c>
      <c r="D55" s="255">
        <f>Auswertung!J55</f>
        <v>120</v>
      </c>
      <c r="E55" s="155"/>
      <c r="F55" s="161">
        <v>49</v>
      </c>
    </row>
    <row r="56" spans="1:6" ht="15" x14ac:dyDescent="0.2">
      <c r="A56" s="249">
        <f>ROUND(Auswertung!H56,0)</f>
        <v>3</v>
      </c>
      <c r="B56" s="253" t="str">
        <f t="shared" si="0"/>
        <v/>
      </c>
      <c r="C56" s="254" t="str">
        <f>Auswertung!I56</f>
        <v>Sven</v>
      </c>
      <c r="D56" s="255">
        <f>Auswertung!J56</f>
        <v>120</v>
      </c>
      <c r="E56" s="155"/>
      <c r="F56" s="161">
        <v>50</v>
      </c>
    </row>
    <row r="57" spans="1:6" ht="14.1" customHeight="1" x14ac:dyDescent="0.2">
      <c r="A57" s="188"/>
      <c r="B57" s="161"/>
      <c r="C57" s="183"/>
      <c r="D57" s="163"/>
      <c r="E57" s="161"/>
      <c r="F57" s="161"/>
    </row>
    <row r="58" spans="1:6" x14ac:dyDescent="0.2">
      <c r="A58" s="161"/>
      <c r="B58" s="161"/>
      <c r="C58" s="183"/>
      <c r="D58" s="163"/>
      <c r="E58" s="161"/>
      <c r="F58" s="161"/>
    </row>
    <row r="59" spans="1:6" x14ac:dyDescent="0.2">
      <c r="A59" s="14"/>
      <c r="B59" s="14"/>
      <c r="C59" s="14"/>
      <c r="D59" s="56"/>
      <c r="E59" s="14"/>
      <c r="F59" s="14"/>
    </row>
    <row r="60" spans="1:6" ht="26.25" x14ac:dyDescent="0.4">
      <c r="A60" s="57" t="s">
        <v>224</v>
      </c>
      <c r="B60" s="14"/>
      <c r="C60" s="14"/>
      <c r="D60" s="56"/>
      <c r="E60" s="14"/>
      <c r="F60" s="14"/>
    </row>
    <row r="61" spans="1:6" x14ac:dyDescent="0.2">
      <c r="A61" s="14"/>
      <c r="B61" s="14"/>
      <c r="C61" s="14"/>
      <c r="D61" s="56"/>
      <c r="E61" s="14"/>
      <c r="F61" s="14"/>
    </row>
    <row r="62" spans="1:6" x14ac:dyDescent="0.2">
      <c r="A62" s="52" t="s">
        <v>212</v>
      </c>
      <c r="B62" s="14"/>
      <c r="C62" s="56"/>
      <c r="D62" s="58"/>
      <c r="E62" s="14"/>
      <c r="F62" s="14"/>
    </row>
    <row r="63" spans="1:6" x14ac:dyDescent="0.2">
      <c r="A63" s="59" t="s">
        <v>248</v>
      </c>
      <c r="B63" s="14"/>
      <c r="C63" s="56"/>
      <c r="D63" s="14"/>
      <c r="E63" s="14"/>
      <c r="F63" s="14"/>
    </row>
    <row r="64" spans="1:6" x14ac:dyDescent="0.2">
      <c r="A64" s="14"/>
      <c r="B64" s="14"/>
      <c r="C64" s="56"/>
      <c r="D64" s="14"/>
      <c r="E64" s="14"/>
      <c r="F64" s="14"/>
    </row>
    <row r="65" spans="1:6" x14ac:dyDescent="0.2">
      <c r="A65" s="52" t="s">
        <v>225</v>
      </c>
      <c r="B65" s="14"/>
      <c r="C65" s="56"/>
      <c r="D65" s="14"/>
      <c r="E65" s="14"/>
      <c r="F65" s="14"/>
    </row>
    <row r="66" spans="1:6" x14ac:dyDescent="0.2">
      <c r="A66" s="59" t="s">
        <v>249</v>
      </c>
      <c r="B66" s="14"/>
      <c r="C66" s="56"/>
      <c r="D66" s="14"/>
      <c r="E66" s="14"/>
      <c r="F66" s="14"/>
    </row>
    <row r="67" spans="1:6" x14ac:dyDescent="0.2">
      <c r="A67" s="52"/>
      <c r="B67" s="14"/>
      <c r="C67" s="56"/>
      <c r="D67" s="58"/>
      <c r="E67" s="14"/>
      <c r="F67" s="14"/>
    </row>
  </sheetData>
  <mergeCells count="1">
    <mergeCell ref="B2:D2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rgb="FFCCFF66"/>
  </sheetPr>
  <dimension ref="A1:M37"/>
  <sheetViews>
    <sheetView workbookViewId="0">
      <selection activeCell="B3" sqref="B3"/>
    </sheetView>
  </sheetViews>
  <sheetFormatPr baseColWidth="10" defaultRowHeight="12.75" x14ac:dyDescent="0.2"/>
  <cols>
    <col min="1" max="1" width="2.7109375" customWidth="1"/>
    <col min="3" max="3" width="3.42578125" customWidth="1"/>
    <col min="11" max="11" width="5.85546875" customWidth="1"/>
    <col min="13" max="13" width="7.7109375" customWidth="1"/>
  </cols>
  <sheetData>
    <row r="1" spans="1:13" ht="36.75" customHeight="1" x14ac:dyDescent="0.4">
      <c r="A1" s="29"/>
      <c r="B1" s="53" t="s">
        <v>36</v>
      </c>
      <c r="C1" s="29"/>
      <c r="D1" s="50"/>
      <c r="E1" s="29"/>
      <c r="F1" s="50"/>
      <c r="G1" s="29"/>
      <c r="H1" s="29"/>
      <c r="I1" s="29"/>
      <c r="J1" s="29"/>
      <c r="K1" s="161"/>
      <c r="L1" s="57"/>
      <c r="M1" s="161"/>
    </row>
    <row r="2" spans="1:13" ht="13.5" thickBot="1" x14ac:dyDescent="0.25">
      <c r="A2" s="29"/>
      <c r="B2" s="29"/>
      <c r="C2" s="29"/>
      <c r="D2" s="50"/>
      <c r="E2" s="29"/>
      <c r="F2" s="50"/>
      <c r="G2" s="29"/>
      <c r="H2" s="29"/>
      <c r="I2" s="29"/>
      <c r="J2" s="29"/>
      <c r="K2" s="161"/>
      <c r="L2" s="14"/>
      <c r="M2" s="161"/>
    </row>
    <row r="3" spans="1:13" ht="18.75" thickBot="1" x14ac:dyDescent="0.3">
      <c r="A3" s="29"/>
      <c r="B3" s="139">
        <v>10</v>
      </c>
      <c r="C3" s="29"/>
      <c r="D3" s="51" t="s">
        <v>37</v>
      </c>
      <c r="E3" s="29"/>
      <c r="F3" s="50"/>
      <c r="G3" s="29"/>
      <c r="H3" s="29"/>
      <c r="I3" s="29"/>
      <c r="J3" s="29"/>
      <c r="K3" s="161"/>
      <c r="L3" s="89">
        <v>10</v>
      </c>
      <c r="M3" s="161"/>
    </row>
    <row r="4" spans="1:13" ht="13.5" thickBot="1" x14ac:dyDescent="0.25">
      <c r="A4" s="29"/>
      <c r="B4" s="54"/>
      <c r="C4" s="29"/>
      <c r="D4" s="29"/>
      <c r="E4" s="29"/>
      <c r="F4" s="50"/>
      <c r="G4" s="29"/>
      <c r="H4" s="29"/>
      <c r="I4" s="29"/>
      <c r="J4" s="29"/>
      <c r="K4" s="161"/>
      <c r="L4" s="14"/>
      <c r="M4" s="161"/>
    </row>
    <row r="5" spans="1:13" ht="18.75" thickBot="1" x14ac:dyDescent="0.3">
      <c r="A5" s="29"/>
      <c r="B5" s="139">
        <v>3</v>
      </c>
      <c r="C5" s="29"/>
      <c r="D5" s="51" t="s">
        <v>38</v>
      </c>
      <c r="E5" s="29"/>
      <c r="F5" s="50"/>
      <c r="G5" s="29"/>
      <c r="H5" s="29"/>
      <c r="I5" s="29"/>
      <c r="J5" s="29"/>
      <c r="K5" s="161"/>
      <c r="L5" s="89">
        <v>3</v>
      </c>
      <c r="M5" s="161"/>
    </row>
    <row r="6" spans="1:13" ht="13.5" thickBot="1" x14ac:dyDescent="0.25">
      <c r="A6" s="29"/>
      <c r="B6" s="54"/>
      <c r="C6" s="29"/>
      <c r="D6" s="29"/>
      <c r="E6" s="29"/>
      <c r="F6" s="50"/>
      <c r="G6" s="29"/>
      <c r="H6" s="29"/>
      <c r="I6" s="29"/>
      <c r="J6" s="29"/>
      <c r="K6" s="161"/>
      <c r="L6" s="14"/>
      <c r="M6" s="161"/>
    </row>
    <row r="7" spans="1:13" ht="18.75" thickBot="1" x14ac:dyDescent="0.3">
      <c r="A7" s="29"/>
      <c r="B7" s="139">
        <v>1</v>
      </c>
      <c r="C7" s="29"/>
      <c r="D7" s="51" t="s">
        <v>39</v>
      </c>
      <c r="E7" s="29"/>
      <c r="F7" s="50"/>
      <c r="G7" s="29"/>
      <c r="H7" s="29"/>
      <c r="I7" s="29"/>
      <c r="J7" s="29"/>
      <c r="K7" s="161"/>
      <c r="L7" s="89">
        <v>1</v>
      </c>
      <c r="M7" s="161"/>
    </row>
    <row r="8" spans="1:13" x14ac:dyDescent="0.2">
      <c r="A8" s="29"/>
      <c r="B8" s="29"/>
      <c r="C8" s="29"/>
      <c r="D8" s="50"/>
      <c r="E8" s="29"/>
      <c r="F8" s="50"/>
      <c r="G8" s="29"/>
      <c r="H8" s="29"/>
      <c r="I8" s="29"/>
      <c r="J8" s="29"/>
      <c r="K8" s="161"/>
      <c r="L8" s="14"/>
      <c r="M8" s="161"/>
    </row>
    <row r="9" spans="1:13" ht="20.25" x14ac:dyDescent="0.3">
      <c r="A9" s="29"/>
      <c r="B9" s="53" t="s">
        <v>40</v>
      </c>
      <c r="C9" s="29"/>
      <c r="D9" s="50"/>
      <c r="E9" s="29"/>
      <c r="F9" s="50"/>
      <c r="G9" s="29"/>
      <c r="H9" s="29"/>
      <c r="I9" s="29"/>
      <c r="J9" s="29"/>
      <c r="K9" s="161"/>
      <c r="L9" s="14"/>
      <c r="M9" s="161"/>
    </row>
    <row r="10" spans="1:13" ht="13.5" thickBot="1" x14ac:dyDescent="0.25">
      <c r="A10" s="29"/>
      <c r="B10" s="29"/>
      <c r="C10" s="29"/>
      <c r="D10" s="50"/>
      <c r="E10" s="29"/>
      <c r="F10" s="50"/>
      <c r="G10" s="29"/>
      <c r="H10" s="29"/>
      <c r="I10" s="29"/>
      <c r="J10" s="29"/>
      <c r="K10" s="161"/>
      <c r="L10" s="14"/>
      <c r="M10" s="161"/>
    </row>
    <row r="11" spans="1:13" ht="18.75" thickBot="1" x14ac:dyDescent="0.3">
      <c r="A11" s="29"/>
      <c r="B11" s="139">
        <v>10</v>
      </c>
      <c r="C11" s="29"/>
      <c r="D11" s="51" t="s">
        <v>129</v>
      </c>
      <c r="E11" s="29"/>
      <c r="F11" s="50"/>
      <c r="G11" s="29"/>
      <c r="H11" s="29"/>
      <c r="I11" s="29"/>
      <c r="J11" s="29"/>
      <c r="K11" s="161"/>
      <c r="L11" s="89">
        <v>10</v>
      </c>
      <c r="M11" s="161"/>
    </row>
    <row r="12" spans="1:13" ht="13.5" thickBot="1" x14ac:dyDescent="0.25">
      <c r="A12" s="29"/>
      <c r="B12" s="54"/>
      <c r="C12" s="29"/>
      <c r="D12" s="29"/>
      <c r="E12" s="29"/>
      <c r="F12" s="50"/>
      <c r="G12" s="29"/>
      <c r="H12" s="29"/>
      <c r="I12" s="29"/>
      <c r="J12" s="29"/>
      <c r="K12" s="161"/>
      <c r="L12" s="14"/>
      <c r="M12" s="161"/>
    </row>
    <row r="13" spans="1:13" ht="18.75" thickBot="1" x14ac:dyDescent="0.3">
      <c r="A13" s="29"/>
      <c r="B13" s="139">
        <v>5</v>
      </c>
      <c r="C13" s="29"/>
      <c r="D13" s="51" t="s">
        <v>130</v>
      </c>
      <c r="E13" s="29"/>
      <c r="F13" s="50"/>
      <c r="G13" s="29"/>
      <c r="H13" s="29"/>
      <c r="I13" s="29"/>
      <c r="J13" s="29"/>
      <c r="K13" s="161"/>
      <c r="L13" s="89">
        <v>5</v>
      </c>
      <c r="M13" s="161"/>
    </row>
    <row r="14" spans="1:13" ht="13.5" thickBot="1" x14ac:dyDescent="0.25">
      <c r="A14" s="29"/>
      <c r="B14" s="29"/>
      <c r="C14" s="29"/>
      <c r="D14" s="50"/>
      <c r="E14" s="29"/>
      <c r="F14" s="50"/>
      <c r="G14" s="29"/>
      <c r="H14" s="29"/>
      <c r="I14" s="29"/>
      <c r="J14" s="29"/>
      <c r="K14" s="161"/>
      <c r="L14" s="14"/>
      <c r="M14" s="161"/>
    </row>
    <row r="15" spans="1:13" ht="18.75" thickBot="1" x14ac:dyDescent="0.3">
      <c r="A15" s="29"/>
      <c r="B15" s="139">
        <v>20</v>
      </c>
      <c r="C15" s="29"/>
      <c r="D15" s="51" t="s">
        <v>47</v>
      </c>
      <c r="E15" s="29"/>
      <c r="F15" s="50"/>
      <c r="G15" s="29"/>
      <c r="H15" s="29"/>
      <c r="I15" s="29"/>
      <c r="J15" s="29"/>
      <c r="K15" s="161"/>
      <c r="L15" s="89">
        <v>20</v>
      </c>
      <c r="M15" s="161"/>
    </row>
    <row r="16" spans="1:13" ht="13.5" thickBot="1" x14ac:dyDescent="0.25">
      <c r="A16" s="29"/>
      <c r="B16" s="54"/>
      <c r="C16" s="29"/>
      <c r="D16" s="29"/>
      <c r="E16" s="29"/>
      <c r="F16" s="50"/>
      <c r="G16" s="29"/>
      <c r="H16" s="29"/>
      <c r="I16" s="29"/>
      <c r="J16" s="29"/>
      <c r="K16" s="161"/>
      <c r="L16" s="14"/>
      <c r="M16" s="161"/>
    </row>
    <row r="17" spans="1:13" ht="18.75" thickBot="1" x14ac:dyDescent="0.3">
      <c r="A17" s="29"/>
      <c r="B17" s="139">
        <v>10</v>
      </c>
      <c r="C17" s="29"/>
      <c r="D17" s="51" t="s">
        <v>46</v>
      </c>
      <c r="E17" s="29"/>
      <c r="F17" s="50"/>
      <c r="G17" s="29"/>
      <c r="H17" s="29"/>
      <c r="I17" s="29"/>
      <c r="J17" s="29"/>
      <c r="K17" s="161"/>
      <c r="L17" s="89">
        <v>10</v>
      </c>
      <c r="M17" s="161"/>
    </row>
    <row r="18" spans="1:13" ht="13.5" thickBot="1" x14ac:dyDescent="0.25">
      <c r="A18" s="29"/>
      <c r="B18" s="54"/>
      <c r="C18" s="29"/>
      <c r="D18" s="29"/>
      <c r="E18" s="29"/>
      <c r="F18" s="50"/>
      <c r="G18" s="29"/>
      <c r="H18" s="29"/>
      <c r="I18" s="29"/>
      <c r="J18" s="29"/>
      <c r="K18" s="161"/>
      <c r="L18" s="14"/>
      <c r="M18" s="161"/>
    </row>
    <row r="19" spans="1:13" ht="18.75" thickBot="1" x14ac:dyDescent="0.3">
      <c r="A19" s="29"/>
      <c r="B19" s="139">
        <v>30</v>
      </c>
      <c r="C19" s="29"/>
      <c r="D19" s="51" t="s">
        <v>48</v>
      </c>
      <c r="E19" s="29"/>
      <c r="F19" s="50"/>
      <c r="G19" s="29"/>
      <c r="H19" s="29"/>
      <c r="I19" s="29"/>
      <c r="J19" s="29"/>
      <c r="K19" s="161"/>
      <c r="L19" s="89">
        <v>30</v>
      </c>
      <c r="M19" s="161"/>
    </row>
    <row r="20" spans="1:13" ht="13.5" thickBot="1" x14ac:dyDescent="0.25">
      <c r="A20" s="29"/>
      <c r="B20" s="54"/>
      <c r="C20" s="29"/>
      <c r="D20" s="29"/>
      <c r="E20" s="29"/>
      <c r="F20" s="50"/>
      <c r="G20" s="29"/>
      <c r="H20" s="29"/>
      <c r="I20" s="29"/>
      <c r="J20" s="29"/>
      <c r="K20" s="161"/>
      <c r="L20" s="14"/>
      <c r="M20" s="161"/>
    </row>
    <row r="21" spans="1:13" ht="18.75" thickBot="1" x14ac:dyDescent="0.3">
      <c r="A21" s="29"/>
      <c r="B21" s="139">
        <v>40</v>
      </c>
      <c r="C21" s="29"/>
      <c r="D21" s="51" t="s">
        <v>43</v>
      </c>
      <c r="E21" s="29"/>
      <c r="F21" s="50"/>
      <c r="G21" s="29"/>
      <c r="H21" s="29"/>
      <c r="I21" s="29"/>
      <c r="J21" s="29"/>
      <c r="K21" s="161"/>
      <c r="L21" s="89">
        <v>40</v>
      </c>
      <c r="M21" s="161"/>
    </row>
    <row r="22" spans="1:13" ht="16.5" thickBot="1" x14ac:dyDescent="0.3">
      <c r="A22" s="29"/>
      <c r="B22" s="54"/>
      <c r="C22" s="29"/>
      <c r="D22" s="51"/>
      <c r="E22" s="29"/>
      <c r="F22" s="50"/>
      <c r="G22" s="29"/>
      <c r="H22" s="29"/>
      <c r="I22" s="29"/>
      <c r="J22" s="29"/>
      <c r="K22" s="161"/>
      <c r="L22" s="14"/>
      <c r="M22" s="161"/>
    </row>
    <row r="23" spans="1:13" ht="18.75" thickBot="1" x14ac:dyDescent="0.3">
      <c r="A23" s="29"/>
      <c r="B23" s="139">
        <v>50</v>
      </c>
      <c r="C23" s="29"/>
      <c r="D23" s="51" t="s">
        <v>131</v>
      </c>
      <c r="E23" s="29"/>
      <c r="F23" s="50"/>
      <c r="G23" s="29"/>
      <c r="H23" s="29"/>
      <c r="I23" s="29"/>
      <c r="J23" s="29"/>
      <c r="K23" s="161"/>
      <c r="L23" s="89">
        <v>50</v>
      </c>
      <c r="M23" s="161"/>
    </row>
    <row r="24" spans="1:13" x14ac:dyDescent="0.2">
      <c r="A24" s="29"/>
      <c r="B24" s="54"/>
      <c r="C24" s="29"/>
      <c r="D24" s="29"/>
      <c r="E24" s="29"/>
      <c r="F24" s="50"/>
      <c r="G24" s="29"/>
      <c r="H24" s="29"/>
      <c r="I24" s="29"/>
      <c r="J24" s="29"/>
      <c r="K24" s="161"/>
      <c r="L24" s="14"/>
      <c r="M24" s="161"/>
    </row>
    <row r="25" spans="1:13" ht="20.25" customHeight="1" x14ac:dyDescent="0.2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4"/>
      <c r="M25" s="161"/>
    </row>
    <row r="26" spans="1:13" x14ac:dyDescent="0.2">
      <c r="A26" s="14"/>
      <c r="B26" s="14"/>
      <c r="C26" s="14"/>
      <c r="D26" s="56"/>
      <c r="E26" s="14"/>
      <c r="F26" s="14"/>
      <c r="G26" s="14"/>
      <c r="H26" s="14"/>
      <c r="I26" s="14"/>
      <c r="J26" s="14"/>
      <c r="K26" s="14"/>
      <c r="L26" s="14"/>
      <c r="M26" s="161"/>
    </row>
    <row r="27" spans="1:13" ht="26.25" x14ac:dyDescent="0.4">
      <c r="A27" s="57" t="s">
        <v>226</v>
      </c>
      <c r="B27" s="14"/>
      <c r="C27" s="14"/>
      <c r="D27" s="56"/>
      <c r="E27" s="14"/>
      <c r="F27" s="14"/>
      <c r="G27" s="14"/>
      <c r="H27" s="14"/>
      <c r="I27" s="14"/>
      <c r="J27" s="369" t="s">
        <v>229</v>
      </c>
      <c r="K27" s="369"/>
      <c r="L27" s="369"/>
      <c r="M27" s="161"/>
    </row>
    <row r="28" spans="1:13" x14ac:dyDescent="0.2">
      <c r="A28" s="14"/>
      <c r="B28" s="14"/>
      <c r="C28" s="14"/>
      <c r="D28" s="56"/>
      <c r="E28" s="14"/>
      <c r="F28" s="14"/>
      <c r="G28" s="14"/>
      <c r="H28" s="14"/>
      <c r="I28" s="14"/>
      <c r="J28" s="14"/>
      <c r="K28" s="14"/>
      <c r="L28" s="14"/>
      <c r="M28" s="161"/>
    </row>
    <row r="29" spans="1:13" x14ac:dyDescent="0.2">
      <c r="A29" s="59" t="s">
        <v>358</v>
      </c>
      <c r="B29" s="14"/>
      <c r="C29" s="56"/>
      <c r="D29" s="58"/>
      <c r="E29" s="14"/>
      <c r="F29" s="14"/>
      <c r="G29" s="14"/>
      <c r="H29" s="14"/>
      <c r="I29" s="14"/>
      <c r="J29" s="14"/>
      <c r="K29" s="14"/>
      <c r="L29" s="14"/>
      <c r="M29" s="161"/>
    </row>
    <row r="30" spans="1:13" x14ac:dyDescent="0.2">
      <c r="A30" s="14" t="s">
        <v>227</v>
      </c>
      <c r="B30" s="14"/>
      <c r="C30" s="56"/>
      <c r="D30" s="14"/>
      <c r="E30" s="14"/>
      <c r="F30" s="14"/>
      <c r="G30" s="14"/>
      <c r="H30" s="14"/>
      <c r="I30" s="14"/>
      <c r="J30" s="14"/>
      <c r="K30" s="14"/>
      <c r="L30" s="14"/>
      <c r="M30" s="161"/>
    </row>
    <row r="31" spans="1:13" x14ac:dyDescent="0.2">
      <c r="A31" s="14" t="s">
        <v>228</v>
      </c>
      <c r="B31" s="14"/>
      <c r="C31" s="56"/>
      <c r="D31" s="14"/>
      <c r="E31" s="14"/>
      <c r="F31" s="14"/>
      <c r="G31" s="14"/>
      <c r="H31" s="14"/>
      <c r="I31" s="14"/>
      <c r="J31" s="14"/>
      <c r="K31" s="14"/>
      <c r="L31" s="14"/>
      <c r="M31" s="161"/>
    </row>
    <row r="32" spans="1:13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161"/>
    </row>
    <row r="33" spans="1:13" x14ac:dyDescent="0.2">
      <c r="A33" s="59" t="s">
        <v>231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161"/>
    </row>
    <row r="34" spans="1:13" x14ac:dyDescent="0.2">
      <c r="A34" s="59" t="s">
        <v>230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161"/>
    </row>
    <row r="35" spans="1:13" x14ac:dyDescent="0.2">
      <c r="A35" s="59" t="s">
        <v>191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161"/>
    </row>
    <row r="36" spans="1:13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161"/>
    </row>
    <row r="37" spans="1:13" ht="41.25" customHeight="1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</row>
  </sheetData>
  <mergeCells count="1">
    <mergeCell ref="J27:L27"/>
  </mergeCells>
  <phoneticPr fontId="2" type="noConversion"/>
  <pageMargins left="0.27" right="0.27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A16"/>
  <sheetViews>
    <sheetView workbookViewId="0"/>
  </sheetViews>
  <sheetFormatPr baseColWidth="10" defaultRowHeight="12.75" x14ac:dyDescent="0.2"/>
  <sheetData>
    <row r="16" ht="20.25" customHeight="1" x14ac:dyDescent="0.2"/>
  </sheetData>
  <pageMargins left="0.27559055118110237" right="0.27559055118110237" top="0.78740157480314965" bottom="0.98425196850393704" header="0" footer="0"/>
  <pageSetup paperSize="9" scale="5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rgb="FFFFFF00"/>
  </sheetPr>
  <dimension ref="A1:CW98"/>
  <sheetViews>
    <sheetView zoomScale="75" zoomScaleNormal="75" workbookViewId="0">
      <pane ySplit="5" topLeftCell="A33" activePane="bottomLeft" state="frozen"/>
      <selection activeCell="A6" sqref="A6"/>
      <selection pane="bottomLeft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203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540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>
        <v>2</v>
      </c>
      <c r="F12" s="232" t="s">
        <v>11</v>
      </c>
      <c r="G12" s="55">
        <v>0</v>
      </c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1</v>
      </c>
      <c r="M12" s="211">
        <f>IF($E12="",0,IF($E12&gt;$G12,3,IF($E12=G12,1,0)))</f>
        <v>3</v>
      </c>
      <c r="N12" s="211">
        <f>IF($G12="",0,IF($E12&gt;$G12,0,IF($E12=G12,1,3)))</f>
        <v>0</v>
      </c>
      <c r="O12" s="211"/>
      <c r="P12" s="211"/>
      <c r="Q12" s="211">
        <f>E12</f>
        <v>2</v>
      </c>
      <c r="R12" s="211">
        <f>G12</f>
        <v>0</v>
      </c>
      <c r="S12" s="211"/>
      <c r="T12" s="211"/>
      <c r="U12" s="211">
        <f>G12</f>
        <v>0</v>
      </c>
      <c r="V12" s="211">
        <f>E12</f>
        <v>2</v>
      </c>
      <c r="W12" s="211"/>
      <c r="X12" s="211"/>
      <c r="Y12" s="211"/>
      <c r="Z12" s="211">
        <f>M18</f>
        <v>7</v>
      </c>
      <c r="AA12" s="211">
        <f>Q18</f>
        <v>4</v>
      </c>
      <c r="AB12" s="211">
        <f>U18</f>
        <v>1</v>
      </c>
      <c r="AC12" s="211">
        <f>AA12-AB12</f>
        <v>3</v>
      </c>
      <c r="AD12" s="211">
        <f>IF(Z12&gt;Z13,-1,0)</f>
        <v>-1</v>
      </c>
      <c r="AE12" s="211">
        <f>IF(Z12&gt;Z14,-1,0)</f>
        <v>-1</v>
      </c>
      <c r="AF12" s="211">
        <f>IF(Z12&gt;Z15,-1,0)</f>
        <v>0</v>
      </c>
      <c r="AG12" s="211">
        <f>10000-(AJ12*1000+AM12*100+AK12*10)</f>
        <v>2660</v>
      </c>
      <c r="AH12" s="227">
        <f>RANK(AG12,AG12:AG15,1)</f>
        <v>2</v>
      </c>
      <c r="AI12" s="211" t="str">
        <f>C12</f>
        <v>Russland</v>
      </c>
      <c r="AJ12" s="211">
        <f t="shared" ref="AJ12:AL15" si="1">Z12</f>
        <v>7</v>
      </c>
      <c r="AK12" s="211">
        <f t="shared" si="1"/>
        <v>4</v>
      </c>
      <c r="AL12" s="211">
        <f t="shared" si="1"/>
        <v>1</v>
      </c>
      <c r="AM12" s="211">
        <f>AK12-AL12</f>
        <v>3</v>
      </c>
      <c r="AN12" s="229"/>
      <c r="AO12" s="229">
        <f>IF(AG13=AG12,IF(G12&gt;E12,AG13-0.1,AG13),AG13)</f>
        <v>10800</v>
      </c>
      <c r="AP12" s="229">
        <f>IF(AG14=AG12,IF(G14&gt;E14,AG14-0.1,AG14),AG14)</f>
        <v>7070</v>
      </c>
      <c r="AQ12" s="229">
        <f>IF(AG15=AG12,IF(G16&gt;E16,AG15-0.1,AG15),AG15)</f>
        <v>2320</v>
      </c>
      <c r="AR12" s="229">
        <f>AN16</f>
        <v>7980</v>
      </c>
      <c r="AS12" s="227">
        <f>RANK(AR12,AR12:AR15,1)</f>
        <v>2</v>
      </c>
      <c r="AT12" s="211" t="str">
        <f t="shared" ref="AT12:AW15" si="2">AI12</f>
        <v>Russland</v>
      </c>
      <c r="AU12" s="211">
        <f t="shared" si="2"/>
        <v>7</v>
      </c>
      <c r="AV12" s="211">
        <f t="shared" si="2"/>
        <v>4</v>
      </c>
      <c r="AW12" s="211">
        <f t="shared" si="2"/>
        <v>1</v>
      </c>
      <c r="AX12" s="211"/>
      <c r="AY12" s="211"/>
      <c r="AZ12" s="211"/>
      <c r="BA12" s="3">
        <v>1</v>
      </c>
      <c r="BB12" s="6" t="str">
        <f>VLOOKUP(1,AS12:AT15,2,FALSE)</f>
        <v>Uruguay</v>
      </c>
      <c r="BC12" s="2"/>
      <c r="BD12" s="5">
        <f>VLOOKUP(1,AS12:AW15,3,FALSE)</f>
        <v>7</v>
      </c>
      <c r="BE12" s="4">
        <f>VLOOKUP(1,AS12:AW15,4,FALSE)</f>
        <v>8</v>
      </c>
      <c r="BF12" s="230" t="s">
        <v>11</v>
      </c>
      <c r="BG12" s="4">
        <f>VLOOKUP(1,AS12:AW15,5,FALSE)</f>
        <v>2</v>
      </c>
      <c r="BH12" s="7" t="s">
        <v>16</v>
      </c>
      <c r="BI12" s="211"/>
      <c r="BJ12" s="50">
        <f>IF(E12&gt;G12,IF(Spielplan!E12&gt;Spielplan!G12,Punktemodus!$B$3,0),0)</f>
        <v>10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11</v>
      </c>
      <c r="BQ12" s="211"/>
      <c r="BR12" s="220"/>
      <c r="BS12" s="7" t="s">
        <v>16</v>
      </c>
      <c r="BT12" s="18" t="str">
        <f>IF(G17="","",BB12)</f>
        <v>Uruguay</v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>
        <v>1</v>
      </c>
      <c r="F13" s="232" t="s">
        <v>11</v>
      </c>
      <c r="G13" s="55">
        <v>3</v>
      </c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-1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3</v>
      </c>
      <c r="Q13" s="211"/>
      <c r="R13" s="211"/>
      <c r="S13" s="211">
        <f>E13</f>
        <v>1</v>
      </c>
      <c r="T13" s="211">
        <f>G13</f>
        <v>3</v>
      </c>
      <c r="U13" s="211"/>
      <c r="V13" s="211"/>
      <c r="W13" s="211">
        <f>G13</f>
        <v>3</v>
      </c>
      <c r="X13" s="211">
        <f>E13</f>
        <v>1</v>
      </c>
      <c r="Y13" s="211"/>
      <c r="Z13" s="211">
        <f>N18</f>
        <v>0</v>
      </c>
      <c r="AA13" s="211">
        <f>R18</f>
        <v>0</v>
      </c>
      <c r="AB13" s="211">
        <f>V18</f>
        <v>8</v>
      </c>
      <c r="AC13" s="211">
        <f>AA13-AB13</f>
        <v>-8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10800</v>
      </c>
      <c r="AH13" s="227">
        <f>RANK(AG13,AG12:AG15,1)</f>
        <v>4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8</v>
      </c>
      <c r="AM13" s="211">
        <f>AK13-AL13</f>
        <v>-8</v>
      </c>
      <c r="AN13" s="229">
        <f>IF(AG12=AG13,IF(E12&gt;G12,AG12-0.1,AG12),AG12)</f>
        <v>2660</v>
      </c>
      <c r="AO13" s="229"/>
      <c r="AP13" s="229">
        <f>IF(AG14=AG13,IF(G17&gt;E17,AG14-0.1,AG14),AG14)</f>
        <v>7070</v>
      </c>
      <c r="AQ13" s="229">
        <f>IF(AG15=AG13,IF(G15&gt;E15,AG15-0.1,AG15),AG15)</f>
        <v>2320</v>
      </c>
      <c r="AR13" s="229">
        <f>AO16</f>
        <v>32400</v>
      </c>
      <c r="AS13" s="227">
        <f>RANK(AR13,AR12:AR15,1)</f>
        <v>4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8</v>
      </c>
      <c r="AX13" s="211"/>
      <c r="AY13" s="211"/>
      <c r="AZ13" s="211"/>
      <c r="BA13" s="206">
        <v>2</v>
      </c>
      <c r="BB13" s="204" t="str">
        <f>VLOOKUP(2,AS12:AT15,2,FALSE)</f>
        <v>Russland</v>
      </c>
      <c r="BC13" s="207"/>
      <c r="BD13" s="208">
        <f>VLOOKUP(2,AS12:AW15,3,FALSE)</f>
        <v>7</v>
      </c>
      <c r="BE13" s="209">
        <f>VLOOKUP(2,AS12:AW15,4,FALSE)</f>
        <v>4</v>
      </c>
      <c r="BF13" s="230" t="s">
        <v>11</v>
      </c>
      <c r="BG13" s="209">
        <f>VLOOKUP(2,AS12:AW15,5,FALSE)</f>
        <v>1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10</v>
      </c>
      <c r="BM13" s="50">
        <f>IF(E13=Spielplan!E13,IF(G13=Spielplan!G13,Punktemodus!$B$5,0),0)</f>
        <v>0</v>
      </c>
      <c r="BN13" s="50">
        <f>IF(E13=Spielplan!E13,Punktemodus!$B$7,0)</f>
        <v>0</v>
      </c>
      <c r="BO13" s="50">
        <f>IF(G13=Spielplan!G13,Punktemodus!$B$7,0)</f>
        <v>0</v>
      </c>
      <c r="BP13" s="62">
        <f>IF(Spielplan!E13="",0,SUM(BJ13:BO13))</f>
        <v>10</v>
      </c>
      <c r="BQ13" s="211"/>
      <c r="BR13" s="220"/>
      <c r="BS13" s="40" t="s">
        <v>19</v>
      </c>
      <c r="BT13" s="18" t="str">
        <f>IF(G28="","",BB24)</f>
        <v>Portugal</v>
      </c>
      <c r="BU13" s="19"/>
      <c r="BV13" s="55" t="s">
        <v>342</v>
      </c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>
        <v>1</v>
      </c>
      <c r="F14" s="232" t="s">
        <v>11</v>
      </c>
      <c r="G14" s="55">
        <v>0</v>
      </c>
      <c r="H14" s="6" t="str">
        <f>C13</f>
        <v>Ägypten</v>
      </c>
      <c r="I14" s="15"/>
      <c r="J14" s="211"/>
      <c r="K14" s="211" t="s">
        <v>55</v>
      </c>
      <c r="L14" s="211">
        <f t="shared" si="0"/>
        <v>1</v>
      </c>
      <c r="M14" s="211">
        <f>IF($E14="",0,IF($E14&gt;$G14,3,IF($E14=G14,1,0)))</f>
        <v>3</v>
      </c>
      <c r="N14" s="211"/>
      <c r="O14" s="211">
        <f>IF($G14="",0,IF($E14&gt;$G14,0,IF($E14=$G14,1,3)))</f>
        <v>0</v>
      </c>
      <c r="P14" s="211"/>
      <c r="Q14" s="211">
        <f>E14</f>
        <v>1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1</v>
      </c>
      <c r="X14" s="211"/>
      <c r="Y14" s="211"/>
      <c r="Z14" s="211">
        <f>O18</f>
        <v>3</v>
      </c>
      <c r="AA14" s="211">
        <f>S18</f>
        <v>3</v>
      </c>
      <c r="AB14" s="211">
        <f>W18</f>
        <v>4</v>
      </c>
      <c r="AC14" s="211">
        <f>AA14-AB14</f>
        <v>-1</v>
      </c>
      <c r="AD14" s="211">
        <f>IF(Z14&gt;Z12,-1,0)</f>
        <v>0</v>
      </c>
      <c r="AE14" s="211">
        <f>IF(Z14&gt;Z13,-1,0)</f>
        <v>-1</v>
      </c>
      <c r="AF14" s="211">
        <f>IF(Z14&gt;Z15,-1,0)</f>
        <v>0</v>
      </c>
      <c r="AG14" s="211">
        <f>10000-(AJ14*1000+AM14*100+AK14*10)</f>
        <v>7070</v>
      </c>
      <c r="AH14" s="227">
        <f>RANK(AG14,AG12:AG15,1)</f>
        <v>3</v>
      </c>
      <c r="AI14" s="211" t="str">
        <f>C13</f>
        <v>Ägypten</v>
      </c>
      <c r="AJ14" s="211">
        <f t="shared" si="1"/>
        <v>3</v>
      </c>
      <c r="AK14" s="211">
        <f t="shared" si="1"/>
        <v>3</v>
      </c>
      <c r="AL14" s="211">
        <f t="shared" si="1"/>
        <v>4</v>
      </c>
      <c r="AM14" s="211">
        <f>AK14-AL14</f>
        <v>-1</v>
      </c>
      <c r="AN14" s="229">
        <f>IF(AG12=AG14,IF(E14&gt;G14,AG12-0.1,AG12),AG12)</f>
        <v>2660</v>
      </c>
      <c r="AO14" s="229">
        <f>IF(AG13=AG14,IF(E17&gt;G17,AG13-0.1,AG13),AG13)</f>
        <v>10800</v>
      </c>
      <c r="AP14" s="229"/>
      <c r="AQ14" s="229">
        <f>IF(AG15=AG14,IF(G13&gt;E13,AG15-0.1,AG15),AG15)</f>
        <v>2320</v>
      </c>
      <c r="AR14" s="229">
        <f>AP16</f>
        <v>21210</v>
      </c>
      <c r="AS14" s="227">
        <f>RANK(AR14,AR12:AR15,1)</f>
        <v>3</v>
      </c>
      <c r="AT14" s="211" t="str">
        <f t="shared" si="2"/>
        <v>Ägypten</v>
      </c>
      <c r="AU14" s="211">
        <f t="shared" si="2"/>
        <v>3</v>
      </c>
      <c r="AV14" s="211">
        <f t="shared" si="2"/>
        <v>3</v>
      </c>
      <c r="AW14" s="211">
        <f t="shared" si="2"/>
        <v>4</v>
      </c>
      <c r="AX14" s="211"/>
      <c r="AY14" s="211"/>
      <c r="AZ14" s="211"/>
      <c r="BA14" s="270">
        <v>3</v>
      </c>
      <c r="BB14" s="271" t="str">
        <f>VLOOKUP(3,AS12:AT15,2,FALSE)</f>
        <v>Ägypten</v>
      </c>
      <c r="BC14" s="272"/>
      <c r="BD14" s="273">
        <f>VLOOKUP(3,AS12:AW15,3,FALSE)</f>
        <v>3</v>
      </c>
      <c r="BE14" s="273">
        <f>VLOOKUP(3,AS12:AW15,4,FALSE)</f>
        <v>3</v>
      </c>
      <c r="BF14" s="230" t="s">
        <v>11</v>
      </c>
      <c r="BG14" s="273">
        <f>VLOOKUP(3,AS12:AW15,5,FALSE)</f>
        <v>4</v>
      </c>
      <c r="BH14" s="211"/>
      <c r="BI14" s="211"/>
      <c r="BJ14" s="50">
        <f>IF(E14&gt;G14,IF(Spielplan!E14&gt;Spielplan!G14,Punktemodus!$B$3,0),0)</f>
        <v>10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10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>Portugal</v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>
        <v>0</v>
      </c>
      <c r="F15" s="232" t="s">
        <v>11</v>
      </c>
      <c r="G15" s="55">
        <v>4</v>
      </c>
      <c r="H15" s="204" t="str">
        <f>H13</f>
        <v>Uruguay</v>
      </c>
      <c r="I15" s="205"/>
      <c r="J15" s="211"/>
      <c r="K15" s="211" t="s">
        <v>56</v>
      </c>
      <c r="L15" s="211">
        <f t="shared" si="0"/>
        <v>-1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3</v>
      </c>
      <c r="Q15" s="211"/>
      <c r="R15" s="211">
        <f>E15</f>
        <v>0</v>
      </c>
      <c r="S15" s="211"/>
      <c r="T15" s="211">
        <f>G15</f>
        <v>4</v>
      </c>
      <c r="U15" s="211"/>
      <c r="V15" s="211">
        <f>G15</f>
        <v>4</v>
      </c>
      <c r="W15" s="211"/>
      <c r="X15" s="211">
        <f>E15</f>
        <v>0</v>
      </c>
      <c r="Y15" s="211"/>
      <c r="Z15" s="211">
        <f>P18</f>
        <v>7</v>
      </c>
      <c r="AA15" s="211">
        <f>T18</f>
        <v>8</v>
      </c>
      <c r="AB15" s="211">
        <f>X18</f>
        <v>2</v>
      </c>
      <c r="AC15" s="211">
        <f>AA15-AB15</f>
        <v>6</v>
      </c>
      <c r="AD15" s="211">
        <f>IF(Z15&gt;Z12,-1,0)</f>
        <v>0</v>
      </c>
      <c r="AE15" s="211">
        <f>IF(Z15&gt;Z13,-1,0)</f>
        <v>-1</v>
      </c>
      <c r="AF15" s="211">
        <f>IF(Z15&gt;Z14,-1,0)</f>
        <v>-1</v>
      </c>
      <c r="AG15" s="211">
        <f>10000-(AJ15*1000+AM15*100+AK15*10)</f>
        <v>2320</v>
      </c>
      <c r="AH15" s="227">
        <f>RANK(AG15,AG12:AG15,1)</f>
        <v>1</v>
      </c>
      <c r="AI15" s="211" t="str">
        <f>H13</f>
        <v>Uruguay</v>
      </c>
      <c r="AJ15" s="211">
        <f t="shared" si="1"/>
        <v>7</v>
      </c>
      <c r="AK15" s="211">
        <f t="shared" si="1"/>
        <v>8</v>
      </c>
      <c r="AL15" s="211">
        <f t="shared" si="1"/>
        <v>2</v>
      </c>
      <c r="AM15" s="211">
        <f>AK15-AL15</f>
        <v>6</v>
      </c>
      <c r="AN15" s="229">
        <f>IF(AG12=AG15,IF(E16&gt;G16,AG12-0.1,AG12),AG12)</f>
        <v>2660</v>
      </c>
      <c r="AO15" s="229">
        <f>IF(AG13=AG15,IF(E15&gt;G15,AG13-0.1,AG13),AG13)</f>
        <v>10800</v>
      </c>
      <c r="AP15" s="229">
        <f>IF(AG14=AG15,IF(E13&gt;G13,AG14-0.1,AG14),AG14)</f>
        <v>7070</v>
      </c>
      <c r="AQ15" s="229"/>
      <c r="AR15" s="229">
        <f>AQ16</f>
        <v>6960</v>
      </c>
      <c r="AS15" s="227">
        <f>RANK(AR15,AR12:AR15,1)</f>
        <v>1</v>
      </c>
      <c r="AT15" s="211" t="str">
        <f t="shared" si="2"/>
        <v>Uruguay</v>
      </c>
      <c r="AU15" s="211">
        <f t="shared" si="2"/>
        <v>7</v>
      </c>
      <c r="AV15" s="211">
        <f t="shared" si="2"/>
        <v>8</v>
      </c>
      <c r="AW15" s="211">
        <f t="shared" si="2"/>
        <v>2</v>
      </c>
      <c r="AX15" s="211"/>
      <c r="AY15" s="211"/>
      <c r="AZ15" s="211"/>
      <c r="BA15" s="270">
        <v>4</v>
      </c>
      <c r="BB15" s="271" t="str">
        <f>VLOOKUP(4,AS12:AT15,2,FALSE)</f>
        <v>Saudi-Arabien</v>
      </c>
      <c r="BC15" s="272"/>
      <c r="BD15" s="273">
        <f>VLOOKUP(4,AS12:AW15,3,FALSE)</f>
        <v>0</v>
      </c>
      <c r="BE15" s="273">
        <f>VLOOKUP(4,AS12:AW15,4,FALSE)</f>
        <v>0</v>
      </c>
      <c r="BF15" s="230" t="s">
        <v>11</v>
      </c>
      <c r="BG15" s="273">
        <f>VLOOKUP(4,AS12:AW15,5,FALSE)</f>
        <v>8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10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>Frankreich</v>
      </c>
      <c r="CB15" s="19"/>
      <c r="CC15" s="55" t="s">
        <v>342</v>
      </c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>
        <v>1</v>
      </c>
      <c r="F16" s="232" t="s">
        <v>11</v>
      </c>
      <c r="G16" s="55">
        <v>1</v>
      </c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1</v>
      </c>
      <c r="N16" s="211"/>
      <c r="O16" s="211"/>
      <c r="P16" s="211">
        <f>IF($G16="",0,IF($E16&gt;$G16,0,IF($E16=$G16,1,3)))</f>
        <v>1</v>
      </c>
      <c r="Q16" s="211">
        <f>E16</f>
        <v>1</v>
      </c>
      <c r="R16" s="211"/>
      <c r="S16" s="211"/>
      <c r="T16" s="211">
        <f>G16</f>
        <v>1</v>
      </c>
      <c r="U16" s="211">
        <f>G16</f>
        <v>1</v>
      </c>
      <c r="V16" s="211"/>
      <c r="W16" s="211"/>
      <c r="X16" s="211">
        <f>E16</f>
        <v>1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7980</v>
      </c>
      <c r="AO16" s="229">
        <f>SUM(AO12:AO15)</f>
        <v>32400</v>
      </c>
      <c r="AP16" s="229">
        <f>SUM(AP12:AP15)</f>
        <v>21210</v>
      </c>
      <c r="AQ16" s="229">
        <f>SUM(AQ12:AQ15)</f>
        <v>6960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0</v>
      </c>
      <c r="BO16" s="50">
        <f>IF(G16=Spielplan!G16,Punktemodus!$B$7,0)</f>
        <v>0</v>
      </c>
      <c r="BP16" s="62">
        <f>IF(Spielplan!E16="",0,SUM(BJ16:BO16))</f>
        <v>0</v>
      </c>
      <c r="BQ16" s="211"/>
      <c r="BR16" s="220"/>
      <c r="BS16" s="30" t="s">
        <v>20</v>
      </c>
      <c r="BT16" s="18" t="str">
        <f>IF(G39="","",BB34)</f>
        <v>Frankreich</v>
      </c>
      <c r="BU16" s="19"/>
      <c r="BV16" s="55" t="s">
        <v>342</v>
      </c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>
        <v>0</v>
      </c>
      <c r="F17" s="232" t="s">
        <v>11</v>
      </c>
      <c r="G17" s="55">
        <v>2</v>
      </c>
      <c r="H17" s="204" t="str">
        <f>C13</f>
        <v>Ägypten</v>
      </c>
      <c r="I17" s="205"/>
      <c r="J17" s="211"/>
      <c r="K17" s="211" t="s">
        <v>57</v>
      </c>
      <c r="L17" s="211">
        <f t="shared" si="0"/>
        <v>-1</v>
      </c>
      <c r="M17" s="211"/>
      <c r="N17" s="211">
        <f>IF($E17="",0,IF($E17&gt;$G17,3,IF($E17=$G17,1,0)))</f>
        <v>0</v>
      </c>
      <c r="O17" s="211">
        <f>IF($G17="",0,IF($E17&gt;$G17,0,IF($E17=$G17,1,3)))</f>
        <v>3</v>
      </c>
      <c r="P17" s="211"/>
      <c r="Q17" s="211"/>
      <c r="R17" s="211">
        <f>E17</f>
        <v>0</v>
      </c>
      <c r="S17" s="211">
        <f>G17</f>
        <v>2</v>
      </c>
      <c r="T17" s="211"/>
      <c r="U17" s="211"/>
      <c r="V17" s="211">
        <f>G17</f>
        <v>2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0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0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>Kroatien</v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7</v>
      </c>
      <c r="N18" s="211">
        <f t="shared" si="3"/>
        <v>0</v>
      </c>
      <c r="O18" s="211">
        <f t="shared" si="3"/>
        <v>3</v>
      </c>
      <c r="P18" s="211">
        <f t="shared" si="3"/>
        <v>7</v>
      </c>
      <c r="Q18" s="211">
        <f t="shared" si="3"/>
        <v>4</v>
      </c>
      <c r="R18" s="211">
        <f t="shared" si="3"/>
        <v>0</v>
      </c>
      <c r="S18" s="211">
        <f t="shared" si="3"/>
        <v>3</v>
      </c>
      <c r="T18" s="211">
        <f t="shared" si="3"/>
        <v>8</v>
      </c>
      <c r="U18" s="211">
        <f t="shared" si="3"/>
        <v>1</v>
      </c>
      <c r="V18" s="211">
        <f t="shared" si="3"/>
        <v>8</v>
      </c>
      <c r="W18" s="211">
        <f t="shared" si="3"/>
        <v>4</v>
      </c>
      <c r="X18" s="211">
        <f t="shared" si="3"/>
        <v>2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42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>Frankreich</v>
      </c>
      <c r="CG18" s="19"/>
      <c r="CH18" s="55" t="s">
        <v>342</v>
      </c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>England</v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>Brasilien</v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>Mexico</v>
      </c>
      <c r="BU21" s="19"/>
      <c r="BV21" s="55" t="s">
        <v>342</v>
      </c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>Mexico</v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>
        <v>1</v>
      </c>
      <c r="F23" s="232" t="s">
        <v>11</v>
      </c>
      <c r="G23" s="55">
        <v>1</v>
      </c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1</v>
      </c>
      <c r="N23" s="211">
        <f>IF($G23="",0,IF($E23&gt;$G23,0,IF($E23=G23,1,3)))</f>
        <v>1</v>
      </c>
      <c r="O23" s="211"/>
      <c r="P23" s="211"/>
      <c r="Q23" s="211">
        <f>E23</f>
        <v>1</v>
      </c>
      <c r="R23" s="211">
        <f>G23</f>
        <v>1</v>
      </c>
      <c r="S23" s="211"/>
      <c r="T23" s="211"/>
      <c r="U23" s="211">
        <f>G23</f>
        <v>1</v>
      </c>
      <c r="V23" s="211">
        <f>E23</f>
        <v>1</v>
      </c>
      <c r="W23" s="211"/>
      <c r="X23" s="211"/>
      <c r="Y23" s="211"/>
      <c r="Z23" s="211">
        <f>M29</f>
        <v>1</v>
      </c>
      <c r="AA23" s="211">
        <f>Q29</f>
        <v>1</v>
      </c>
      <c r="AB23" s="211">
        <f>U29</f>
        <v>3</v>
      </c>
      <c r="AC23" s="211">
        <f>AA23-AB23</f>
        <v>-2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9190</v>
      </c>
      <c r="AH23" s="227">
        <f>RANK(AG23,AG23:AG26,1)</f>
        <v>3</v>
      </c>
      <c r="AI23" s="211" t="str">
        <f>C23</f>
        <v>Marokko</v>
      </c>
      <c r="AJ23" s="211">
        <f t="shared" ref="AJ23:AJ26" si="5">Z23</f>
        <v>1</v>
      </c>
      <c r="AK23" s="211">
        <f t="shared" ref="AK23:AK26" si="6">AA23</f>
        <v>1</v>
      </c>
      <c r="AL23" s="211">
        <f t="shared" ref="AL23:AL26" si="7">AB23</f>
        <v>3</v>
      </c>
      <c r="AM23" s="211">
        <f>AK23-AL23</f>
        <v>-2</v>
      </c>
      <c r="AN23" s="229"/>
      <c r="AO23" s="229">
        <f>IF(AG24=AG23,IF(G23&gt;E23,AG24-0.1,AG24),AG24)</f>
        <v>9290</v>
      </c>
      <c r="AP23" s="229">
        <f>IF(AG25=AG23,IF(G25&gt;E25,AG25-0.1,AG25),AG25)</f>
        <v>3870</v>
      </c>
      <c r="AQ23" s="229">
        <f>IF(AG26=AG23,IF(G27&gt;E27,AG26-0.1,AG26),AG26)</f>
        <v>550</v>
      </c>
      <c r="AR23" s="229">
        <f>AN27</f>
        <v>27570</v>
      </c>
      <c r="AS23" s="227">
        <f>RANK(AR23,AR23:AR26,1)</f>
        <v>3</v>
      </c>
      <c r="AT23" s="211" t="str">
        <f t="shared" ref="AT23:AT26" si="8">AI23</f>
        <v>Marokko</v>
      </c>
      <c r="AU23" s="211">
        <f t="shared" ref="AU23:AU26" si="9">AJ23</f>
        <v>1</v>
      </c>
      <c r="AV23" s="211">
        <f t="shared" ref="AV23:AV26" si="10">AK23</f>
        <v>1</v>
      </c>
      <c r="AW23" s="211">
        <f t="shared" ref="AW23:AW26" si="11">AL23</f>
        <v>3</v>
      </c>
      <c r="AX23" s="211"/>
      <c r="AY23" s="211"/>
      <c r="AZ23" s="211"/>
      <c r="BA23" s="34">
        <v>1</v>
      </c>
      <c r="BB23" s="32" t="str">
        <f>VLOOKUP(1,AS23:AT26,2,FALSE)</f>
        <v>Spanien</v>
      </c>
      <c r="BC23" s="33"/>
      <c r="BD23" s="35">
        <f>VLOOKUP(1,AS23:AW26,3,FALSE)</f>
        <v>9</v>
      </c>
      <c r="BE23" s="36">
        <f>VLOOKUP(1,AS23:AW26,4,FALSE)</f>
        <v>5</v>
      </c>
      <c r="BF23" s="230" t="s">
        <v>11</v>
      </c>
      <c r="BG23" s="36">
        <f>VLOOKUP(1,AS23:AW26,5,FALSE)</f>
        <v>1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0</v>
      </c>
      <c r="BO23" s="50">
        <f>IF(G23=Spielplan!G23,Punktemodus!$B$7,0)</f>
        <v>1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>England</v>
      </c>
      <c r="CB23" s="19"/>
      <c r="CC23" s="55" t="s">
        <v>342</v>
      </c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>Frankreich</v>
      </c>
      <c r="CL23" s="19"/>
      <c r="CM23" s="55"/>
      <c r="CN23" s="211"/>
      <c r="CO23" s="211"/>
      <c r="CP23" s="211"/>
      <c r="CQ23" s="421" t="str">
        <f>IF($CM$23&lt;&gt;"",$CK$23,IF($CM$24&lt;&gt;"",$CK$24,""))</f>
        <v>Deutschland</v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>
        <v>1</v>
      </c>
      <c r="F24" s="232" t="s">
        <v>11</v>
      </c>
      <c r="G24" s="55">
        <v>2</v>
      </c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-1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3</v>
      </c>
      <c r="Q24" s="211"/>
      <c r="R24" s="211"/>
      <c r="S24" s="211">
        <f>E24</f>
        <v>1</v>
      </c>
      <c r="T24" s="211">
        <f>G24</f>
        <v>2</v>
      </c>
      <c r="U24" s="211"/>
      <c r="V24" s="211"/>
      <c r="W24" s="211">
        <f>G24</f>
        <v>2</v>
      </c>
      <c r="X24" s="211">
        <f>E24</f>
        <v>1</v>
      </c>
      <c r="Y24" s="211"/>
      <c r="Z24" s="211">
        <f>N29</f>
        <v>1</v>
      </c>
      <c r="AA24" s="211">
        <f>R29</f>
        <v>1</v>
      </c>
      <c r="AB24" s="211">
        <f>V29</f>
        <v>4</v>
      </c>
      <c r="AC24" s="211">
        <f>AA24-AB24</f>
        <v>-3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9290</v>
      </c>
      <c r="AH24" s="227">
        <f>RANK(AG24,AG23:AG26,1)</f>
        <v>4</v>
      </c>
      <c r="AI24" s="211" t="str">
        <f>H23</f>
        <v>Iran</v>
      </c>
      <c r="AJ24" s="211">
        <f t="shared" si="5"/>
        <v>1</v>
      </c>
      <c r="AK24" s="211">
        <f t="shared" si="6"/>
        <v>1</v>
      </c>
      <c r="AL24" s="211">
        <f t="shared" si="7"/>
        <v>4</v>
      </c>
      <c r="AM24" s="211">
        <f>AK24-AL24</f>
        <v>-3</v>
      </c>
      <c r="AN24" s="229">
        <f>IF(AG23=AG24,IF(E23&gt;G23,AG23-0.1,AG23),AG23)</f>
        <v>9190</v>
      </c>
      <c r="AO24" s="229"/>
      <c r="AP24" s="229">
        <f>IF(AG25=AG24,IF(G28&gt;E28,AG25-0.1,AG25),AG25)</f>
        <v>3870</v>
      </c>
      <c r="AQ24" s="229">
        <f>IF(AG26=AG24,IF(G26&gt;E26,AG26-0.1,AG26),AG26)</f>
        <v>550</v>
      </c>
      <c r="AR24" s="229">
        <f>AO27</f>
        <v>27870</v>
      </c>
      <c r="AS24" s="227">
        <f>RANK(AR24,AR23:AR26,1)</f>
        <v>4</v>
      </c>
      <c r="AT24" s="211" t="str">
        <f t="shared" si="8"/>
        <v>Iran</v>
      </c>
      <c r="AU24" s="211">
        <f t="shared" si="9"/>
        <v>1</v>
      </c>
      <c r="AV24" s="211">
        <f t="shared" si="10"/>
        <v>1</v>
      </c>
      <c r="AW24" s="211">
        <f t="shared" si="11"/>
        <v>4</v>
      </c>
      <c r="AX24" s="211"/>
      <c r="AY24" s="211"/>
      <c r="AZ24" s="211"/>
      <c r="BA24" s="38">
        <v>2</v>
      </c>
      <c r="BB24" s="26" t="str">
        <f>VLOOKUP(2,AS23:AT26,2,FALSE)</f>
        <v>Portugal</v>
      </c>
      <c r="BC24" s="31"/>
      <c r="BD24" s="39">
        <f>VLOOKUP(2,AS23:AW26,3,FALSE)</f>
        <v>6</v>
      </c>
      <c r="BE24" s="40">
        <f>VLOOKUP(2,AS23:AW26,4,FALSE)</f>
        <v>3</v>
      </c>
      <c r="BF24" s="230" t="s">
        <v>11</v>
      </c>
      <c r="BG24" s="40">
        <f>VLOOKUP(2,AS23:AW26,5,FALSE)</f>
        <v>2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>England</v>
      </c>
      <c r="BU24" s="19"/>
      <c r="BV24" s="55" t="s">
        <v>342</v>
      </c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>Deutschland</v>
      </c>
      <c r="CL24" s="19"/>
      <c r="CM24" s="55" t="s">
        <v>342</v>
      </c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>
        <v>0</v>
      </c>
      <c r="F25" s="232" t="s">
        <v>11</v>
      </c>
      <c r="G25" s="55">
        <v>1</v>
      </c>
      <c r="H25" s="32" t="str">
        <f>C24</f>
        <v>Portugal</v>
      </c>
      <c r="I25" s="33"/>
      <c r="J25" s="211"/>
      <c r="K25" s="211" t="s">
        <v>65</v>
      </c>
      <c r="L25" s="211">
        <f t="shared" si="4"/>
        <v>-1</v>
      </c>
      <c r="M25" s="211">
        <f>IF($E25="",0,IF($E25&gt;$G25,3,IF($E25=G25,1,0)))</f>
        <v>0</v>
      </c>
      <c r="N25" s="211"/>
      <c r="O25" s="211">
        <f>IF($G25="",0,IF($E25&gt;$G25,0,IF($E25=$G25,1,3)))</f>
        <v>3</v>
      </c>
      <c r="P25" s="211"/>
      <c r="Q25" s="211">
        <f>E25</f>
        <v>0</v>
      </c>
      <c r="R25" s="211"/>
      <c r="S25" s="211">
        <f>G25</f>
        <v>1</v>
      </c>
      <c r="T25" s="211"/>
      <c r="U25" s="211">
        <f>G25</f>
        <v>1</v>
      </c>
      <c r="V25" s="211"/>
      <c r="W25" s="211">
        <f>E25</f>
        <v>0</v>
      </c>
      <c r="X25" s="211"/>
      <c r="Y25" s="211"/>
      <c r="Z25" s="211">
        <f>O29</f>
        <v>6</v>
      </c>
      <c r="AA25" s="211">
        <f>S29</f>
        <v>3</v>
      </c>
      <c r="AB25" s="211">
        <f>W29</f>
        <v>2</v>
      </c>
      <c r="AC25" s="211">
        <f>AA25-AB25</f>
        <v>1</v>
      </c>
      <c r="AD25" s="211">
        <f>IF(Z25&gt;Z23,-1,0)</f>
        <v>-1</v>
      </c>
      <c r="AE25" s="211">
        <f>IF(Z25&gt;Z24,-1,0)</f>
        <v>-1</v>
      </c>
      <c r="AF25" s="211">
        <f>IF(Z25&gt;Z26,-1,0)</f>
        <v>0</v>
      </c>
      <c r="AG25" s="211">
        <f>10000-(AJ25*1000+AM25*100+AK25*10)</f>
        <v>3870</v>
      </c>
      <c r="AH25" s="227">
        <f>RANK(AG25,AG23:AG26,1)</f>
        <v>2</v>
      </c>
      <c r="AI25" s="211" t="str">
        <f>C24</f>
        <v>Portugal</v>
      </c>
      <c r="AJ25" s="211">
        <f t="shared" si="5"/>
        <v>6</v>
      </c>
      <c r="AK25" s="211">
        <f t="shared" si="6"/>
        <v>3</v>
      </c>
      <c r="AL25" s="211">
        <f t="shared" si="7"/>
        <v>2</v>
      </c>
      <c r="AM25" s="211">
        <f>AK25-AL25</f>
        <v>1</v>
      </c>
      <c r="AN25" s="229">
        <f>IF(AG23=AG25,IF(E25&gt;G25,AG23-0.1,AG23),AG23)</f>
        <v>9190</v>
      </c>
      <c r="AO25" s="229">
        <f>IF(AG24=AG25,IF(E28&gt;G28,AG24-0.1,AG24),AG24)</f>
        <v>9290</v>
      </c>
      <c r="AP25" s="229"/>
      <c r="AQ25" s="229">
        <f>IF(AG26=AG25,IF(G24&gt;E24,AG26-0.1,AG26),AG26)</f>
        <v>550</v>
      </c>
      <c r="AR25" s="229">
        <f>AP27</f>
        <v>11610</v>
      </c>
      <c r="AS25" s="227">
        <f>RANK(AR25,AR23:AR26,1)</f>
        <v>2</v>
      </c>
      <c r="AT25" s="211" t="str">
        <f t="shared" si="8"/>
        <v>Portugal</v>
      </c>
      <c r="AU25" s="211">
        <f t="shared" si="9"/>
        <v>6</v>
      </c>
      <c r="AV25" s="211">
        <f t="shared" si="10"/>
        <v>3</v>
      </c>
      <c r="AW25" s="211">
        <f t="shared" si="11"/>
        <v>2</v>
      </c>
      <c r="AX25" s="211"/>
      <c r="AY25" s="211"/>
      <c r="AZ25" s="211"/>
      <c r="BA25" s="270">
        <v>3</v>
      </c>
      <c r="BB25" s="271" t="str">
        <f>VLOOKUP(3,AS23:AT26,2,FALSE)</f>
        <v>Marokko</v>
      </c>
      <c r="BC25" s="272"/>
      <c r="BD25" s="273">
        <f>VLOOKUP(3,AS23:AW26,3,FALSE)</f>
        <v>1</v>
      </c>
      <c r="BE25" s="273">
        <f>VLOOKUP(3,AS23:AW26,4,FALSE)</f>
        <v>1</v>
      </c>
      <c r="BF25" s="230" t="s">
        <v>11</v>
      </c>
      <c r="BG25" s="273">
        <f>VLOOKUP(3,AS23:AW26,5,FALSE)</f>
        <v>3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10</v>
      </c>
      <c r="BM25" s="50">
        <f>IF(E25=Spielplan!E25,IF(G25=Spielplan!G25,Punktemodus!$B$5,0),0)</f>
        <v>3</v>
      </c>
      <c r="BN25" s="50">
        <f>IF(E25=Spielplan!E25,Punktemodus!$B$7,0)</f>
        <v>1</v>
      </c>
      <c r="BO25" s="50">
        <f>IF(G25=Spielplan!G25,Punktemodus!$B$7,0)</f>
        <v>1</v>
      </c>
      <c r="BP25" s="62">
        <f>IF(Spielplan!E25="",0,SUM(BJ25:BO25))</f>
        <v>15</v>
      </c>
      <c r="BQ25" s="211"/>
      <c r="BR25" s="220"/>
      <c r="BS25" s="128" t="s">
        <v>112</v>
      </c>
      <c r="BT25" s="18" t="str">
        <f>IF(G94="","",BB90)</f>
        <v>Senegal</v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>
        <v>0</v>
      </c>
      <c r="F26" s="232" t="s">
        <v>11</v>
      </c>
      <c r="G26" s="55">
        <v>2</v>
      </c>
      <c r="H26" s="26" t="str">
        <f>H24</f>
        <v>Spanien</v>
      </c>
      <c r="I26" s="31"/>
      <c r="J26" s="211"/>
      <c r="K26" s="211" t="s">
        <v>66</v>
      </c>
      <c r="L26" s="211">
        <f t="shared" si="4"/>
        <v>-1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3</v>
      </c>
      <c r="Q26" s="211"/>
      <c r="R26" s="211">
        <f>E26</f>
        <v>0</v>
      </c>
      <c r="S26" s="211"/>
      <c r="T26" s="211">
        <f>G26</f>
        <v>2</v>
      </c>
      <c r="U26" s="211"/>
      <c r="V26" s="211">
        <f>G26</f>
        <v>2</v>
      </c>
      <c r="W26" s="211"/>
      <c r="X26" s="211">
        <f>E26</f>
        <v>0</v>
      </c>
      <c r="Y26" s="211"/>
      <c r="Z26" s="211">
        <f>P29</f>
        <v>9</v>
      </c>
      <c r="AA26" s="211">
        <f>T29</f>
        <v>5</v>
      </c>
      <c r="AB26" s="211">
        <f>X29</f>
        <v>1</v>
      </c>
      <c r="AC26" s="211">
        <f>AA26-AB26</f>
        <v>4</v>
      </c>
      <c r="AD26" s="211">
        <f>IF(Z26&gt;Z23,-1,0)</f>
        <v>-1</v>
      </c>
      <c r="AE26" s="211">
        <f>IF(Z26&gt;Z24,-1,0)</f>
        <v>-1</v>
      </c>
      <c r="AF26" s="211">
        <f>IF(Z26&gt;Z25,-1,0)</f>
        <v>-1</v>
      </c>
      <c r="AG26" s="211">
        <f>10000-(AJ26*1000+AM26*100+AK26*10)</f>
        <v>550</v>
      </c>
      <c r="AH26" s="227">
        <f>RANK(AG26,AG23:AG26,1)</f>
        <v>1</v>
      </c>
      <c r="AI26" s="211" t="str">
        <f>H24</f>
        <v>Spanien</v>
      </c>
      <c r="AJ26" s="211">
        <f t="shared" si="5"/>
        <v>9</v>
      </c>
      <c r="AK26" s="211">
        <f t="shared" si="6"/>
        <v>5</v>
      </c>
      <c r="AL26" s="211">
        <f t="shared" si="7"/>
        <v>1</v>
      </c>
      <c r="AM26" s="211">
        <f>AK26-AL26</f>
        <v>4</v>
      </c>
      <c r="AN26" s="229">
        <f>IF(AG23=AG26,IF(E27&gt;G27,AG23-0.1,AG23),AG23)</f>
        <v>9190</v>
      </c>
      <c r="AO26" s="229">
        <f>IF(AG24=AG26,IF(E26&gt;G26,AG24-0.1,AG24),AG24)</f>
        <v>9290</v>
      </c>
      <c r="AP26" s="229">
        <f>IF(AG25=AG26,IF(E24&gt;G24,AG25-0.1,AG25),AG25)</f>
        <v>3870</v>
      </c>
      <c r="AQ26" s="229"/>
      <c r="AR26" s="229">
        <f>AQ27</f>
        <v>1650</v>
      </c>
      <c r="AS26" s="227">
        <f>RANK(AR26,AR23:AR26,1)</f>
        <v>1</v>
      </c>
      <c r="AT26" s="211" t="str">
        <f t="shared" si="8"/>
        <v>Spanien</v>
      </c>
      <c r="AU26" s="211">
        <f t="shared" si="9"/>
        <v>9</v>
      </c>
      <c r="AV26" s="211">
        <f t="shared" si="10"/>
        <v>5</v>
      </c>
      <c r="AW26" s="211">
        <f t="shared" si="11"/>
        <v>1</v>
      </c>
      <c r="AX26" s="211"/>
      <c r="AY26" s="211"/>
      <c r="AZ26" s="211"/>
      <c r="BA26" s="270">
        <v>4</v>
      </c>
      <c r="BB26" s="271" t="str">
        <f>VLOOKUP(4,AS23:AT26,2,FALSE)</f>
        <v>Iran</v>
      </c>
      <c r="BC26" s="272"/>
      <c r="BD26" s="273">
        <f>VLOOKUP(4,AS23:AW26,3,FALSE)</f>
        <v>1</v>
      </c>
      <c r="BE26" s="273">
        <f>VLOOKUP(4,AS23:AW26,4,FALSE)</f>
        <v>1</v>
      </c>
      <c r="BF26" s="230" t="s">
        <v>11</v>
      </c>
      <c r="BG26" s="273">
        <f>VLOOKUP(4,AS23:AW26,5,FALSE)</f>
        <v>4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10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>Frankreich</v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>
        <v>0</v>
      </c>
      <c r="F27" s="232" t="s">
        <v>11</v>
      </c>
      <c r="G27" s="55">
        <v>1</v>
      </c>
      <c r="H27" s="32" t="str">
        <f>H24</f>
        <v>Spanien</v>
      </c>
      <c r="I27" s="33"/>
      <c r="J27" s="211"/>
      <c r="K27" s="211" t="s">
        <v>67</v>
      </c>
      <c r="L27" s="211">
        <f t="shared" si="4"/>
        <v>-1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3</v>
      </c>
      <c r="Q27" s="211">
        <f>E27</f>
        <v>0</v>
      </c>
      <c r="R27" s="211"/>
      <c r="S27" s="211"/>
      <c r="T27" s="211">
        <f>G27</f>
        <v>1</v>
      </c>
      <c r="U27" s="211">
        <f>G27</f>
        <v>1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27570</v>
      </c>
      <c r="AO27" s="229">
        <f>SUM(AO23:AO26)</f>
        <v>27870</v>
      </c>
      <c r="AP27" s="229">
        <f>SUM(AP23:AP26)</f>
        <v>11610</v>
      </c>
      <c r="AQ27" s="229">
        <f>SUM(AQ23:AQ26)</f>
        <v>1650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>
        <v>0</v>
      </c>
      <c r="F28" s="232" t="s">
        <v>11</v>
      </c>
      <c r="G28" s="55">
        <v>1</v>
      </c>
      <c r="H28" s="26" t="str">
        <f>C24</f>
        <v>Portugal</v>
      </c>
      <c r="I28" s="31"/>
      <c r="J28" s="211"/>
      <c r="K28" s="211" t="s">
        <v>67</v>
      </c>
      <c r="L28" s="211">
        <f t="shared" si="4"/>
        <v>-1</v>
      </c>
      <c r="M28" s="211"/>
      <c r="N28" s="211">
        <f>IF($E28="",0,IF($E28&gt;$G28,3,IF($E28=$G28,1,0)))</f>
        <v>0</v>
      </c>
      <c r="O28" s="211">
        <f>IF($G28="",0,IF($E28&gt;$G28,0,IF($E28=$G28,1,3)))</f>
        <v>3</v>
      </c>
      <c r="P28" s="211"/>
      <c r="Q28" s="211"/>
      <c r="R28" s="211">
        <f>E28</f>
        <v>0</v>
      </c>
      <c r="S28" s="211">
        <f>G28</f>
        <v>1</v>
      </c>
      <c r="T28" s="211"/>
      <c r="U28" s="211"/>
      <c r="V28" s="211">
        <f>G28</f>
        <v>1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0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0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1</v>
      </c>
      <c r="BP28" s="62">
        <f>IF(Spielplan!E28="",0,SUM(BJ28:BO28))</f>
        <v>1</v>
      </c>
      <c r="BQ28" s="211"/>
      <c r="BR28" s="220"/>
      <c r="BS28" s="49" t="s">
        <v>18</v>
      </c>
      <c r="BT28" s="18" t="str">
        <f>IF(G28="","",BB23)</f>
        <v>Spanien</v>
      </c>
      <c r="BU28" s="19"/>
      <c r="BV28" s="55" t="s">
        <v>342</v>
      </c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12">SUM(M23:M28)</f>
        <v>1</v>
      </c>
      <c r="N29" s="211">
        <f t="shared" si="12"/>
        <v>1</v>
      </c>
      <c r="O29" s="211">
        <f t="shared" si="12"/>
        <v>6</v>
      </c>
      <c r="P29" s="211">
        <f t="shared" si="12"/>
        <v>9</v>
      </c>
      <c r="Q29" s="211">
        <f t="shared" si="12"/>
        <v>1</v>
      </c>
      <c r="R29" s="211">
        <f t="shared" si="12"/>
        <v>1</v>
      </c>
      <c r="S29" s="211">
        <f t="shared" si="12"/>
        <v>3</v>
      </c>
      <c r="T29" s="211">
        <f t="shared" si="12"/>
        <v>5</v>
      </c>
      <c r="U29" s="211">
        <f t="shared" si="12"/>
        <v>3</v>
      </c>
      <c r="V29" s="211">
        <f t="shared" si="12"/>
        <v>4</v>
      </c>
      <c r="W29" s="211">
        <f t="shared" si="12"/>
        <v>2</v>
      </c>
      <c r="X29" s="211">
        <f t="shared" si="12"/>
        <v>1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28</v>
      </c>
      <c r="BQ29" s="211"/>
      <c r="BR29" s="220"/>
      <c r="BS29" s="210" t="s">
        <v>113</v>
      </c>
      <c r="BT29" s="18" t="str">
        <f>IF(G17="","",BB13)</f>
        <v>Russland</v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>England</v>
      </c>
      <c r="CL29" s="19"/>
      <c r="CM29" s="55"/>
      <c r="CN29" s="211"/>
      <c r="CO29" s="211"/>
      <c r="CP29" s="211"/>
      <c r="CQ29" s="433" t="str">
        <f>IF($CM$29&lt;&gt;"",$CK$29,IF($CM$30&lt;&gt;"",$CK$30,""))</f>
        <v>Spanien</v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>Spanien</v>
      </c>
      <c r="CB30" s="19"/>
      <c r="CC30" s="55" t="s">
        <v>342</v>
      </c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>Spanien</v>
      </c>
      <c r="CL30" s="19"/>
      <c r="CM30" s="55" t="s">
        <v>342</v>
      </c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>Argentinien</v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>Argentinien</v>
      </c>
      <c r="BU32" s="19"/>
      <c r="BV32" s="55" t="s">
        <v>342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>England</v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>Dänemark</v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>
        <v>3</v>
      </c>
      <c r="F34" s="232" t="s">
        <v>11</v>
      </c>
      <c r="G34" s="55">
        <v>0</v>
      </c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13">IF(E34-G34&gt;0,1,IF(G34=E34,0,-1))</f>
        <v>1</v>
      </c>
      <c r="M34" s="211">
        <f>IF($E34="",0,IF($E34&gt;$G34,3,IF($E34=G34,1,0)))</f>
        <v>3</v>
      </c>
      <c r="N34" s="211">
        <f>IF($G34="",0,IF($E34&gt;$G34,0,IF($E34=G34,1,3)))</f>
        <v>0</v>
      </c>
      <c r="O34" s="211"/>
      <c r="P34" s="211"/>
      <c r="Q34" s="211">
        <f>E34</f>
        <v>3</v>
      </c>
      <c r="R34" s="211">
        <f>G34</f>
        <v>0</v>
      </c>
      <c r="S34" s="211"/>
      <c r="T34" s="211"/>
      <c r="U34" s="211">
        <f>G34</f>
        <v>0</v>
      </c>
      <c r="V34" s="211">
        <f>E34</f>
        <v>3</v>
      </c>
      <c r="W34" s="211"/>
      <c r="X34" s="211"/>
      <c r="Y34" s="211"/>
      <c r="Z34" s="211">
        <f>M40</f>
        <v>9</v>
      </c>
      <c r="AA34" s="211">
        <f>Q40</f>
        <v>8</v>
      </c>
      <c r="AB34" s="211">
        <f>U40</f>
        <v>2</v>
      </c>
      <c r="AC34" s="211">
        <f>AA34-AB34</f>
        <v>6</v>
      </c>
      <c r="AD34" s="211">
        <f>IF(Z34&gt;Z35,-1,0)</f>
        <v>-1</v>
      </c>
      <c r="AE34" s="211">
        <f>IF(Z34&gt;Z36,-1,0)</f>
        <v>-1</v>
      </c>
      <c r="AF34" s="211">
        <f>IF(Z34&gt;Z37,-1,0)</f>
        <v>-1</v>
      </c>
      <c r="AG34" s="211">
        <f>10000-(AJ34*1000+AM34*100+AK34*10)</f>
        <v>320</v>
      </c>
      <c r="AH34" s="227">
        <f>RANK(AG34,AG34:AG37,1)</f>
        <v>1</v>
      </c>
      <c r="AI34" s="211" t="str">
        <f>C34</f>
        <v>Frankreich</v>
      </c>
      <c r="AJ34" s="211">
        <f t="shared" ref="AJ34:AJ37" si="14">Z34</f>
        <v>9</v>
      </c>
      <c r="AK34" s="211">
        <f t="shared" ref="AK34:AK37" si="15">AA34</f>
        <v>8</v>
      </c>
      <c r="AL34" s="211">
        <f t="shared" ref="AL34:AL37" si="16">AB34</f>
        <v>2</v>
      </c>
      <c r="AM34" s="211">
        <f>AK34-AL34</f>
        <v>6</v>
      </c>
      <c r="AN34" s="229"/>
      <c r="AO34" s="229">
        <f>IF(AG35=AG34,IF(G34&gt;E34,AG35-0.1,AG35),AG35)</f>
        <v>10500</v>
      </c>
      <c r="AP34" s="229">
        <f>IF(AG36=AG34,IF(G36&gt;E36,AG36-0.1,AG36),AG36)</f>
        <v>7170</v>
      </c>
      <c r="AQ34" s="229">
        <f>IF(AG37=AG34,IF(G38&gt;E38,AG37-0.1,AG37),AG37)</f>
        <v>3860</v>
      </c>
      <c r="AR34" s="229">
        <f>AN38</f>
        <v>960</v>
      </c>
      <c r="AS34" s="227">
        <f>RANK(AR34,AR34:AR37,1)</f>
        <v>1</v>
      </c>
      <c r="AT34" s="211" t="str">
        <f t="shared" ref="AT34:AT37" si="17">AI34</f>
        <v>Frankreich</v>
      </c>
      <c r="AU34" s="211">
        <f t="shared" ref="AU34:AU37" si="18">AJ34</f>
        <v>9</v>
      </c>
      <c r="AV34" s="211">
        <f t="shared" ref="AV34:AV37" si="19">AK34</f>
        <v>8</v>
      </c>
      <c r="AW34" s="211">
        <f t="shared" ref="AW34:AW37" si="20">AL34</f>
        <v>2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9</v>
      </c>
      <c r="BE34" s="12">
        <f>VLOOKUP(1,AS34:AW37,4,FALSE)</f>
        <v>8</v>
      </c>
      <c r="BF34" s="230" t="s">
        <v>11</v>
      </c>
      <c r="BG34" s="12">
        <f>VLOOKUP(1,AS34:AW37,5,FALSE)</f>
        <v>2</v>
      </c>
      <c r="BH34" s="13" t="s">
        <v>20</v>
      </c>
      <c r="BI34" s="213"/>
      <c r="BJ34" s="50">
        <f>IF(E34&gt;G34,IF(Spielplan!E34&gt;Spielplan!G34,Punktemodus!$B$3,0),0)</f>
        <v>10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10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>Spanien</v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>
        <v>1</v>
      </c>
      <c r="F35" s="232" t="s">
        <v>11</v>
      </c>
      <c r="G35" s="55">
        <v>2</v>
      </c>
      <c r="H35" s="197" t="str">
        <f>Spielplan!$H$35</f>
        <v>Dänemark</v>
      </c>
      <c r="I35" s="198"/>
      <c r="J35" s="211"/>
      <c r="K35" s="211" t="s">
        <v>72</v>
      </c>
      <c r="L35" s="211">
        <f t="shared" si="13"/>
        <v>-1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3</v>
      </c>
      <c r="Q35" s="211"/>
      <c r="R35" s="211"/>
      <c r="S35" s="211">
        <f>E35</f>
        <v>1</v>
      </c>
      <c r="T35" s="211">
        <f>G35</f>
        <v>2</v>
      </c>
      <c r="U35" s="211"/>
      <c r="V35" s="211"/>
      <c r="W35" s="211">
        <f>G35</f>
        <v>2</v>
      </c>
      <c r="X35" s="211">
        <f>E35</f>
        <v>1</v>
      </c>
      <c r="Y35" s="211"/>
      <c r="Z35" s="211">
        <f>N40</f>
        <v>0</v>
      </c>
      <c r="AA35" s="211">
        <f>R40</f>
        <v>0</v>
      </c>
      <c r="AB35" s="211">
        <f>V40</f>
        <v>5</v>
      </c>
      <c r="AC35" s="211">
        <f>AA35-AB35</f>
        <v>-5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10500</v>
      </c>
      <c r="AH35" s="227">
        <f>RANK(AG35,AG34:AG37,1)</f>
        <v>4</v>
      </c>
      <c r="AI35" s="211" t="str">
        <f>H34</f>
        <v>Australien</v>
      </c>
      <c r="AJ35" s="211">
        <f t="shared" si="14"/>
        <v>0</v>
      </c>
      <c r="AK35" s="211">
        <f t="shared" si="15"/>
        <v>0</v>
      </c>
      <c r="AL35" s="211">
        <f t="shared" si="16"/>
        <v>5</v>
      </c>
      <c r="AM35" s="211">
        <f>AK35-AL35</f>
        <v>-5</v>
      </c>
      <c r="AN35" s="229">
        <f>IF(AG34=AG35,IF(E34&gt;G34,AG34-0.1,AG34),AG34)</f>
        <v>320</v>
      </c>
      <c r="AO35" s="229"/>
      <c r="AP35" s="229">
        <f>IF(AG36=AG35,IF(G39&gt;E39,AG36-0.1,AG36),AG36)</f>
        <v>7170</v>
      </c>
      <c r="AQ35" s="229">
        <f>IF(AG37=AG35,IF(G37&gt;E37,AG37-0.1,AG37),AG37)</f>
        <v>3860</v>
      </c>
      <c r="AR35" s="229">
        <f>AO38</f>
        <v>31500</v>
      </c>
      <c r="AS35" s="227">
        <f>RANK(AR35,AR34:AR37,1)</f>
        <v>4</v>
      </c>
      <c r="AT35" s="211" t="str">
        <f t="shared" si="17"/>
        <v>Australien</v>
      </c>
      <c r="AU35" s="211">
        <f t="shared" si="18"/>
        <v>0</v>
      </c>
      <c r="AV35" s="211">
        <f t="shared" si="19"/>
        <v>0</v>
      </c>
      <c r="AW35" s="211">
        <f t="shared" si="20"/>
        <v>5</v>
      </c>
      <c r="AX35" s="211"/>
      <c r="AY35" s="211"/>
      <c r="AZ35" s="211"/>
      <c r="BA35" s="199">
        <v>2</v>
      </c>
      <c r="BB35" s="197" t="str">
        <f>VLOOKUP(2,AS34:AT37,2,FALSE)</f>
        <v>Dänemark</v>
      </c>
      <c r="BC35" s="200"/>
      <c r="BD35" s="201">
        <f>VLOOKUP(2,AS34:AW37,3,FALSE)</f>
        <v>6</v>
      </c>
      <c r="BE35" s="202">
        <f>VLOOKUP(2,AS34:AW37,4,FALSE)</f>
        <v>4</v>
      </c>
      <c r="BF35" s="230" t="s">
        <v>11</v>
      </c>
      <c r="BG35" s="202">
        <f>VLOOKUP(2,AS34:AW37,5,FALSE)</f>
        <v>3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10</v>
      </c>
      <c r="BM35" s="50">
        <f>IF(E35=Spielplan!E35,IF(G35=Spielplan!G35,Punktemodus!$B$5,0),0)</f>
        <v>0</v>
      </c>
      <c r="BN35" s="50">
        <f>IF(E35=Spielplan!E35,Punktemodus!$B$7,0)</f>
        <v>0</v>
      </c>
      <c r="BO35" s="50">
        <f>IF(G35=Spielplan!G35,Punktemodus!$B$7,0)</f>
        <v>0</v>
      </c>
      <c r="BP35" s="62">
        <f>IF(Spielplan!E35="",0,SUM(BJ35:BO35))</f>
        <v>10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>Deutschland</v>
      </c>
      <c r="CG35" s="19"/>
      <c r="CH35" s="55" t="s">
        <v>342</v>
      </c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>
        <v>3</v>
      </c>
      <c r="F36" s="232" t="s">
        <v>11</v>
      </c>
      <c r="G36" s="55">
        <v>1</v>
      </c>
      <c r="H36" s="10" t="str">
        <f>C35</f>
        <v>Peru</v>
      </c>
      <c r="I36" s="16"/>
      <c r="J36" s="211"/>
      <c r="K36" s="211" t="s">
        <v>74</v>
      </c>
      <c r="L36" s="211">
        <f t="shared" si="13"/>
        <v>1</v>
      </c>
      <c r="M36" s="211">
        <f>IF($E36="",0,IF($E36&gt;$G36,3,IF($E36=G36,1,0)))</f>
        <v>3</v>
      </c>
      <c r="N36" s="211"/>
      <c r="O36" s="211">
        <f>IF($G36="",0,IF($E36&gt;$G36,0,IF($E36=$G36,1,3)))</f>
        <v>0</v>
      </c>
      <c r="P36" s="211"/>
      <c r="Q36" s="211">
        <f>E36</f>
        <v>3</v>
      </c>
      <c r="R36" s="211"/>
      <c r="S36" s="211">
        <f>G36</f>
        <v>1</v>
      </c>
      <c r="T36" s="211"/>
      <c r="U36" s="211">
        <f>G36</f>
        <v>1</v>
      </c>
      <c r="V36" s="211"/>
      <c r="W36" s="211">
        <f>E36</f>
        <v>3</v>
      </c>
      <c r="X36" s="211"/>
      <c r="Y36" s="211"/>
      <c r="Z36" s="211">
        <f>O40</f>
        <v>3</v>
      </c>
      <c r="AA36" s="211">
        <f>S40</f>
        <v>3</v>
      </c>
      <c r="AB36" s="211">
        <f>W40</f>
        <v>5</v>
      </c>
      <c r="AC36" s="211">
        <f>AA36-AB36</f>
        <v>-2</v>
      </c>
      <c r="AD36" s="211">
        <f>IF(Z36&gt;Z34,-1,0)</f>
        <v>0</v>
      </c>
      <c r="AE36" s="211">
        <f>IF(Z36&gt;Z35,-1,0)</f>
        <v>-1</v>
      </c>
      <c r="AF36" s="211">
        <f>IF(Z36&gt;Z37,-1,0)</f>
        <v>0</v>
      </c>
      <c r="AG36" s="211">
        <f>10000-(AJ36*1000+AM36*100+AK36*10)</f>
        <v>7170</v>
      </c>
      <c r="AH36" s="227">
        <f>RANK(AG36,AG34:AG37,1)</f>
        <v>3</v>
      </c>
      <c r="AI36" s="211" t="str">
        <f>C35</f>
        <v>Peru</v>
      </c>
      <c r="AJ36" s="211">
        <f t="shared" si="14"/>
        <v>3</v>
      </c>
      <c r="AK36" s="211">
        <f t="shared" si="15"/>
        <v>3</v>
      </c>
      <c r="AL36" s="211">
        <f t="shared" si="16"/>
        <v>5</v>
      </c>
      <c r="AM36" s="211">
        <f>AK36-AL36</f>
        <v>-2</v>
      </c>
      <c r="AN36" s="229">
        <f>IF(AG34=AG36,IF(E36&gt;G36,AG34-0.1,AG34),AG34)</f>
        <v>320</v>
      </c>
      <c r="AO36" s="229">
        <f>IF(AG35=AG36,IF(E39&gt;G39,AG35-0.1,AG35),AG35)</f>
        <v>10500</v>
      </c>
      <c r="AP36" s="229"/>
      <c r="AQ36" s="229">
        <f>IF(AG37=AG36,IF(G35&gt;E35,AG37-0.1,AG37),AG37)</f>
        <v>3860</v>
      </c>
      <c r="AR36" s="229">
        <f>AP38</f>
        <v>21510</v>
      </c>
      <c r="AS36" s="227">
        <f>RANK(AR36,AR34:AR37,1)</f>
        <v>3</v>
      </c>
      <c r="AT36" s="211" t="str">
        <f t="shared" si="17"/>
        <v>Peru</v>
      </c>
      <c r="AU36" s="211">
        <f t="shared" si="18"/>
        <v>3</v>
      </c>
      <c r="AV36" s="211">
        <f t="shared" si="19"/>
        <v>3</v>
      </c>
      <c r="AW36" s="211">
        <f t="shared" si="20"/>
        <v>5</v>
      </c>
      <c r="AX36" s="211"/>
      <c r="AY36" s="211"/>
      <c r="AZ36" s="211"/>
      <c r="BA36" s="270">
        <v>3</v>
      </c>
      <c r="BB36" s="271" t="str">
        <f>VLOOKUP(3,AS34:AT37,2,FALSE)</f>
        <v>Peru</v>
      </c>
      <c r="BC36" s="272"/>
      <c r="BD36" s="273">
        <f>VLOOKUP(3,AS34:AW37,3,FALSE)</f>
        <v>3</v>
      </c>
      <c r="BE36" s="273">
        <f>VLOOKUP(3,AS34:AW37,4,FALSE)</f>
        <v>3</v>
      </c>
      <c r="BF36" s="230" t="s">
        <v>11</v>
      </c>
      <c r="BG36" s="273">
        <f>VLOOKUP(3,AS34:AW37,5,FALSE)</f>
        <v>5</v>
      </c>
      <c r="BH36" s="211"/>
      <c r="BI36" s="213"/>
      <c r="BJ36" s="50">
        <f>IF(E36&gt;G36,IF(Spielplan!E36&gt;Spielplan!G36,Punktemodus!$B$3,0),0)</f>
        <v>10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0</v>
      </c>
      <c r="BP36" s="62">
        <f>IF(Spielplan!E36="",0,SUM(BJ36:BO36))</f>
        <v>10</v>
      </c>
      <c r="BQ36" s="213"/>
      <c r="BR36" s="220"/>
      <c r="BS36" s="104" t="s">
        <v>114</v>
      </c>
      <c r="BT36" s="18" t="str">
        <f>IF(G72="","",BB67)</f>
        <v>Deutschland</v>
      </c>
      <c r="BU36" s="19"/>
      <c r="BV36" s="55" t="s">
        <v>342</v>
      </c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>
        <v>0</v>
      </c>
      <c r="F37" s="232" t="s">
        <v>11</v>
      </c>
      <c r="G37" s="55">
        <v>1</v>
      </c>
      <c r="H37" s="197" t="str">
        <f>H35</f>
        <v>Dänemark</v>
      </c>
      <c r="I37" s="198"/>
      <c r="J37" s="211"/>
      <c r="K37" s="211" t="s">
        <v>73</v>
      </c>
      <c r="L37" s="211">
        <f t="shared" si="13"/>
        <v>-1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3</v>
      </c>
      <c r="Q37" s="211"/>
      <c r="R37" s="211">
        <f>E37</f>
        <v>0</v>
      </c>
      <c r="S37" s="211"/>
      <c r="T37" s="211">
        <f>G37</f>
        <v>1</v>
      </c>
      <c r="U37" s="211"/>
      <c r="V37" s="211">
        <f>G37</f>
        <v>1</v>
      </c>
      <c r="W37" s="211"/>
      <c r="X37" s="211">
        <f>E37</f>
        <v>0</v>
      </c>
      <c r="Y37" s="211"/>
      <c r="Z37" s="211">
        <f>P40</f>
        <v>6</v>
      </c>
      <c r="AA37" s="211">
        <f>T40</f>
        <v>4</v>
      </c>
      <c r="AB37" s="211">
        <f>X40</f>
        <v>3</v>
      </c>
      <c r="AC37" s="211">
        <f>AA37-AB37</f>
        <v>1</v>
      </c>
      <c r="AD37" s="211">
        <f>IF(Z37&gt;Z34,-1,0)</f>
        <v>0</v>
      </c>
      <c r="AE37" s="211">
        <f>IF(Z37&gt;Z35,-1,0)</f>
        <v>-1</v>
      </c>
      <c r="AF37" s="211">
        <f>IF(Z37&gt;Z36,-1,0)</f>
        <v>-1</v>
      </c>
      <c r="AG37" s="211">
        <f>10000-(AJ37*1000+AM37*100+AK37*10)</f>
        <v>3860</v>
      </c>
      <c r="AH37" s="227">
        <f>RANK(AG37,AG34:AG37,1)</f>
        <v>2</v>
      </c>
      <c r="AI37" s="211" t="str">
        <f>H35</f>
        <v>Dänemark</v>
      </c>
      <c r="AJ37" s="211">
        <f t="shared" si="14"/>
        <v>6</v>
      </c>
      <c r="AK37" s="211">
        <f t="shared" si="15"/>
        <v>4</v>
      </c>
      <c r="AL37" s="211">
        <f t="shared" si="16"/>
        <v>3</v>
      </c>
      <c r="AM37" s="211">
        <f>AK37-AL37</f>
        <v>1</v>
      </c>
      <c r="AN37" s="229">
        <f>IF(AG34=AG37,IF(E38&gt;G38,AG34-0.1,AG34),AG34)</f>
        <v>320</v>
      </c>
      <c r="AO37" s="229">
        <f>IF(AG35=AG37,IF(E37&gt;G37,AG35-0.1,AG35),AG35)</f>
        <v>10500</v>
      </c>
      <c r="AP37" s="229">
        <f>IF(AG36=AG37,IF(E35&gt;G35,AG36-0.1,AG36),AG36)</f>
        <v>7170</v>
      </c>
      <c r="AQ37" s="229"/>
      <c r="AR37" s="229">
        <f>AQ38</f>
        <v>11580</v>
      </c>
      <c r="AS37" s="227">
        <f>RANK(AR37,AR34:AR37,1)</f>
        <v>2</v>
      </c>
      <c r="AT37" s="211" t="str">
        <f t="shared" si="17"/>
        <v>Dänemark</v>
      </c>
      <c r="AU37" s="211">
        <f t="shared" si="18"/>
        <v>6</v>
      </c>
      <c r="AV37" s="211">
        <f t="shared" si="19"/>
        <v>4</v>
      </c>
      <c r="AW37" s="211">
        <f t="shared" si="20"/>
        <v>3</v>
      </c>
      <c r="AX37" s="211"/>
      <c r="AY37" s="211"/>
      <c r="AZ37" s="211"/>
      <c r="BA37" s="270">
        <v>4</v>
      </c>
      <c r="BB37" s="271" t="str">
        <f>VLOOKUP(4,AS34:AT37,2,FALSE)</f>
        <v>Australien</v>
      </c>
      <c r="BC37" s="272"/>
      <c r="BD37" s="273">
        <f>VLOOKUP(4,AS34:AW37,3,FALSE)</f>
        <v>0</v>
      </c>
      <c r="BE37" s="273">
        <f>VLOOKUP(4,AS34:AW37,4,FALSE)</f>
        <v>0</v>
      </c>
      <c r="BF37" s="230" t="s">
        <v>11</v>
      </c>
      <c r="BG37" s="273">
        <f>VLOOKUP(4,AS34:AW37,5,FALSE)</f>
        <v>5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1</v>
      </c>
      <c r="BP37" s="62">
        <f>IF(Spielplan!E37="",0,SUM(BJ37:BO37))</f>
        <v>1</v>
      </c>
      <c r="BQ37" s="213"/>
      <c r="BR37" s="220"/>
      <c r="BS37" s="132" t="s">
        <v>115</v>
      </c>
      <c r="BT37" s="18" t="str">
        <f>IF(G61="","",BB57)</f>
        <v>Schweiz</v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>
        <v>2</v>
      </c>
      <c r="F38" s="232" t="s">
        <v>11</v>
      </c>
      <c r="G38" s="55">
        <v>1</v>
      </c>
      <c r="H38" s="10" t="str">
        <f>H35</f>
        <v>Dänemark</v>
      </c>
      <c r="I38" s="16"/>
      <c r="J38" s="211"/>
      <c r="K38" s="211" t="s">
        <v>75</v>
      </c>
      <c r="L38" s="211">
        <f t="shared" si="13"/>
        <v>1</v>
      </c>
      <c r="M38" s="211">
        <f>IF($E38="",0,IF($E38&gt;$G38,3,IF($E38=G38,1,0)))</f>
        <v>3</v>
      </c>
      <c r="N38" s="211"/>
      <c r="O38" s="211"/>
      <c r="P38" s="211">
        <f>IF($G38="",0,IF($E38&gt;$G38,0,IF($E38=$G38,1,3)))</f>
        <v>0</v>
      </c>
      <c r="Q38" s="211">
        <f>E38</f>
        <v>2</v>
      </c>
      <c r="R38" s="211"/>
      <c r="S38" s="211"/>
      <c r="T38" s="211">
        <f>G38</f>
        <v>1</v>
      </c>
      <c r="U38" s="211">
        <f>G38</f>
        <v>1</v>
      </c>
      <c r="V38" s="211"/>
      <c r="W38" s="211"/>
      <c r="X38" s="211">
        <f>E38</f>
        <v>2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960</v>
      </c>
      <c r="AO38" s="229">
        <f>SUM(AO34:AO37)</f>
        <v>31500</v>
      </c>
      <c r="AP38" s="229">
        <f>SUM(AP34:AP37)</f>
        <v>21510</v>
      </c>
      <c r="AQ38" s="229">
        <f>SUM(AQ34:AQ37)</f>
        <v>11580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0</v>
      </c>
      <c r="BL38" s="50">
        <f>IF(E38&lt;G38,IF(Spielplan!E38&lt;Spielplan!G38,Punktemodus!$B$3,0),0)</f>
        <v>0</v>
      </c>
      <c r="BM38" s="50">
        <f>IF(E38=Spielplan!E38,IF(G38=Spielplan!G38,Punktemodus!$B$5,0),0)</f>
        <v>0</v>
      </c>
      <c r="BN38" s="50">
        <f>IF(E38=Spielplan!E38,Punktemodus!$B$7,0)</f>
        <v>0</v>
      </c>
      <c r="BO38" s="50">
        <f>IF(G38=Spielplan!G38,Punktemodus!$B$7,0)</f>
        <v>0</v>
      </c>
      <c r="BP38" s="62">
        <f>IF(Spielplan!E38="",0,SUM(BJ38:BO38))</f>
        <v>0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>Deutschland</v>
      </c>
      <c r="CB38" s="19"/>
      <c r="CC38" s="55" t="s">
        <v>342</v>
      </c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>
        <v>0</v>
      </c>
      <c r="F39" s="232" t="s">
        <v>11</v>
      </c>
      <c r="G39" s="55">
        <v>1</v>
      </c>
      <c r="H39" s="197" t="str">
        <f>C35</f>
        <v>Peru</v>
      </c>
      <c r="I39" s="198"/>
      <c r="J39" s="211"/>
      <c r="K39" s="211" t="s">
        <v>75</v>
      </c>
      <c r="L39" s="211">
        <f t="shared" si="13"/>
        <v>-1</v>
      </c>
      <c r="M39" s="211"/>
      <c r="N39" s="211">
        <f>IF($E39="",0,IF($E39&gt;$G39,3,IF($E39=$G39,1,0)))</f>
        <v>0</v>
      </c>
      <c r="O39" s="211">
        <f>IF($G39="",0,IF($E39&gt;$G39,0,IF($E39=$G39,1,3)))</f>
        <v>3</v>
      </c>
      <c r="P39" s="211"/>
      <c r="Q39" s="211"/>
      <c r="R39" s="211">
        <f>E39</f>
        <v>0</v>
      </c>
      <c r="S39" s="211">
        <f>G39</f>
        <v>1</v>
      </c>
      <c r="T39" s="211"/>
      <c r="U39" s="211"/>
      <c r="V39" s="211">
        <f>G39</f>
        <v>1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0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0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10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>Belgien</v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21">SUM(M34:M39)</f>
        <v>9</v>
      </c>
      <c r="N40" s="211">
        <f t="shared" si="21"/>
        <v>0</v>
      </c>
      <c r="O40" s="211">
        <f t="shared" si="21"/>
        <v>3</v>
      </c>
      <c r="P40" s="211">
        <f t="shared" si="21"/>
        <v>6</v>
      </c>
      <c r="Q40" s="211">
        <f t="shared" si="21"/>
        <v>8</v>
      </c>
      <c r="R40" s="211">
        <f t="shared" si="21"/>
        <v>0</v>
      </c>
      <c r="S40" s="211">
        <f t="shared" si="21"/>
        <v>3</v>
      </c>
      <c r="T40" s="211">
        <f t="shared" si="21"/>
        <v>4</v>
      </c>
      <c r="U40" s="211">
        <f t="shared" si="21"/>
        <v>2</v>
      </c>
      <c r="V40" s="211">
        <f t="shared" si="21"/>
        <v>5</v>
      </c>
      <c r="W40" s="211">
        <f t="shared" si="21"/>
        <v>5</v>
      </c>
      <c r="X40" s="211">
        <f t="shared" si="21"/>
        <v>3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42</v>
      </c>
      <c r="BQ40" s="211"/>
      <c r="BR40" s="220"/>
      <c r="BS40" s="123" t="s">
        <v>116</v>
      </c>
      <c r="BT40" s="18" t="str">
        <f>IF(G94="","",BB89)</f>
        <v>Polen</v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>Belgien</v>
      </c>
      <c r="BU41" s="19"/>
      <c r="BV41" s="55" t="s">
        <v>342</v>
      </c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>
        <v>2</v>
      </c>
      <c r="F45" s="232" t="s">
        <v>11</v>
      </c>
      <c r="G45" s="55">
        <v>0</v>
      </c>
      <c r="H45" s="42" t="str">
        <f>Spielplan!$H$45</f>
        <v>Island</v>
      </c>
      <c r="I45" s="43"/>
      <c r="J45" s="211"/>
      <c r="K45" s="211" t="s">
        <v>77</v>
      </c>
      <c r="L45" s="211">
        <f t="shared" ref="L45:L50" si="22">IF(E45-G45&gt;0,1,IF(G45=E45,0,-1))</f>
        <v>1</v>
      </c>
      <c r="M45" s="211">
        <f>IF($E45="",0,IF($E45&gt;$G45,3,IF($E45=G45,1,0)))</f>
        <v>3</v>
      </c>
      <c r="N45" s="211">
        <f>IF($G45="",0,IF($E45&gt;$G45,0,IF($E45=G45,1,3)))</f>
        <v>0</v>
      </c>
      <c r="O45" s="211"/>
      <c r="P45" s="211"/>
      <c r="Q45" s="211">
        <f>E45</f>
        <v>2</v>
      </c>
      <c r="R45" s="211">
        <f>G45</f>
        <v>0</v>
      </c>
      <c r="S45" s="211"/>
      <c r="T45" s="211"/>
      <c r="U45" s="211">
        <f>G45</f>
        <v>0</v>
      </c>
      <c r="V45" s="211">
        <f>E45</f>
        <v>2</v>
      </c>
      <c r="W45" s="211"/>
      <c r="X45" s="211"/>
      <c r="Y45" s="211"/>
      <c r="Z45" s="211">
        <f>M51</f>
        <v>7</v>
      </c>
      <c r="AA45" s="211">
        <f>Q51</f>
        <v>5</v>
      </c>
      <c r="AB45" s="211">
        <f>U51</f>
        <v>1</v>
      </c>
      <c r="AC45" s="211">
        <f>AA45-AB45</f>
        <v>4</v>
      </c>
      <c r="AD45" s="211">
        <f>IF(Z45&gt;Z46,-1,0)</f>
        <v>-1</v>
      </c>
      <c r="AE45" s="211">
        <f>IF(Z45&gt;Z47,-1,0)</f>
        <v>-1</v>
      </c>
      <c r="AF45" s="211">
        <f>IF(Z45&gt;Z48,-1,0)</f>
        <v>-1</v>
      </c>
      <c r="AG45" s="211">
        <f>10000-(AJ45*1000+AM45*100+AK45*10)</f>
        <v>2550</v>
      </c>
      <c r="AH45" s="227">
        <f>RANK(AG45,AG45:AG48,1)</f>
        <v>1</v>
      </c>
      <c r="AI45" s="211" t="str">
        <f>C45</f>
        <v>Argentinien</v>
      </c>
      <c r="AJ45" s="211">
        <f t="shared" ref="AJ45:AJ48" si="23">Z45</f>
        <v>7</v>
      </c>
      <c r="AK45" s="211">
        <f t="shared" ref="AK45:AK48" si="24">AA45</f>
        <v>5</v>
      </c>
      <c r="AL45" s="211">
        <f t="shared" ref="AL45:AL48" si="25">AB45</f>
        <v>1</v>
      </c>
      <c r="AM45" s="211">
        <f>AK45-AL45</f>
        <v>4</v>
      </c>
      <c r="AN45" s="229"/>
      <c r="AO45" s="229">
        <f>IF(AG46=AG45,IF(G45&gt;E45,AG46-0.1,AG46),AG46)</f>
        <v>7170</v>
      </c>
      <c r="AP45" s="229">
        <f>IF(AG47=AG45,IF(G47&gt;E47,AG47-0.1,AG47),AG47)</f>
        <v>4750</v>
      </c>
      <c r="AQ45" s="229">
        <f>IF(AG48=AG45,IF(G49&gt;E49,AG48-0.1,AG48),AG48)</f>
        <v>9390</v>
      </c>
      <c r="AR45" s="229">
        <f>AN49</f>
        <v>7650</v>
      </c>
      <c r="AS45" s="227">
        <f>RANK(AR45,AR45:AR48,1)</f>
        <v>1</v>
      </c>
      <c r="AT45" s="211" t="str">
        <f t="shared" ref="AT45:AT48" si="26">AI45</f>
        <v>Argentinien</v>
      </c>
      <c r="AU45" s="211">
        <f t="shared" ref="AU45:AU48" si="27">AJ45</f>
        <v>7</v>
      </c>
      <c r="AV45" s="211">
        <f t="shared" ref="AV45:AV48" si="28">AK45</f>
        <v>5</v>
      </c>
      <c r="AW45" s="211">
        <f t="shared" ref="AW45:AW48" si="29">AL45</f>
        <v>1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7</v>
      </c>
      <c r="BE45" s="46">
        <f>VLOOKUP(1,AS45:AW48,4,FALSE)</f>
        <v>5</v>
      </c>
      <c r="BF45" s="230" t="s">
        <v>11</v>
      </c>
      <c r="BG45" s="46">
        <f>VLOOKUP(1,AS45:AW48,5,FALSE)</f>
        <v>1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>
        <v>1</v>
      </c>
      <c r="F46" s="232" t="s">
        <v>11</v>
      </c>
      <c r="G46" s="55">
        <v>1</v>
      </c>
      <c r="H46" s="21" t="str">
        <f>Spielplan!$H$46</f>
        <v>Nigeria</v>
      </c>
      <c r="I46" s="22"/>
      <c r="J46" s="211"/>
      <c r="K46" s="211" t="s">
        <v>78</v>
      </c>
      <c r="L46" s="211">
        <f t="shared" si="22"/>
        <v>0</v>
      </c>
      <c r="M46" s="211"/>
      <c r="N46" s="211"/>
      <c r="O46" s="211">
        <f>IF($E46="",0,IF($E46&gt;$G46,3,IF($E46=$G46,1,0)))</f>
        <v>1</v>
      </c>
      <c r="P46" s="211">
        <f>IF($G46="",0,IF($E46&gt;$G46,0,IF($E46=$G46,1,3)))</f>
        <v>1</v>
      </c>
      <c r="Q46" s="211"/>
      <c r="R46" s="211"/>
      <c r="S46" s="211">
        <f>E46</f>
        <v>1</v>
      </c>
      <c r="T46" s="211">
        <f>G46</f>
        <v>1</v>
      </c>
      <c r="U46" s="211"/>
      <c r="V46" s="211"/>
      <c r="W46" s="211">
        <f>G46</f>
        <v>1</v>
      </c>
      <c r="X46" s="211">
        <f>E46</f>
        <v>1</v>
      </c>
      <c r="Y46" s="211"/>
      <c r="Z46" s="211">
        <f>N51</f>
        <v>3</v>
      </c>
      <c r="AA46" s="211">
        <f>R51</f>
        <v>3</v>
      </c>
      <c r="AB46" s="211">
        <f>V51</f>
        <v>5</v>
      </c>
      <c r="AC46" s="211">
        <f>AA46-AB46</f>
        <v>-2</v>
      </c>
      <c r="AD46" s="211">
        <f>IF(Z46&gt;Z45,-1,0)</f>
        <v>0</v>
      </c>
      <c r="AE46" s="211">
        <f>IF(Z46&gt;Z47,-1,0)</f>
        <v>0</v>
      </c>
      <c r="AF46" s="211">
        <f>IF(Z46&gt;Z48,-1,0)</f>
        <v>-1</v>
      </c>
      <c r="AG46" s="211">
        <f>10000-(AJ46*1000+AM46*100+AK46*10)</f>
        <v>7170</v>
      </c>
      <c r="AH46" s="227">
        <f>RANK(AG46,AG45:AG48,1)</f>
        <v>3</v>
      </c>
      <c r="AI46" s="211" t="str">
        <f>H45</f>
        <v>Island</v>
      </c>
      <c r="AJ46" s="211">
        <f t="shared" si="23"/>
        <v>3</v>
      </c>
      <c r="AK46" s="211">
        <f t="shared" si="24"/>
        <v>3</v>
      </c>
      <c r="AL46" s="211">
        <f t="shared" si="25"/>
        <v>5</v>
      </c>
      <c r="AM46" s="211">
        <f>AK46-AL46</f>
        <v>-2</v>
      </c>
      <c r="AN46" s="229">
        <f>IF(AG45=AG46,IF(E45&gt;G45,AG45-0.1,AG45),AG45)</f>
        <v>2550</v>
      </c>
      <c r="AO46" s="229"/>
      <c r="AP46" s="229">
        <f>IF(AG47=AG46,IF(G50&gt;E50,AG47-0.1,AG47),AG47)</f>
        <v>4750</v>
      </c>
      <c r="AQ46" s="229">
        <f>IF(AG48=AG46,IF(G48&gt;E48,AG48-0.1,AG48),AG48)</f>
        <v>9390</v>
      </c>
      <c r="AR46" s="229">
        <f>AO49</f>
        <v>21510</v>
      </c>
      <c r="AS46" s="227">
        <f>RANK(AR46,AR45:AR48,1)</f>
        <v>3</v>
      </c>
      <c r="AT46" s="211" t="str">
        <f t="shared" si="26"/>
        <v>Island</v>
      </c>
      <c r="AU46" s="211">
        <f t="shared" si="27"/>
        <v>3</v>
      </c>
      <c r="AV46" s="211">
        <f t="shared" si="28"/>
        <v>3</v>
      </c>
      <c r="AW46" s="211">
        <f t="shared" si="29"/>
        <v>5</v>
      </c>
      <c r="AX46" s="211"/>
      <c r="AY46" s="211"/>
      <c r="AZ46" s="211"/>
      <c r="BA46" s="23">
        <v>2</v>
      </c>
      <c r="BB46" s="21" t="str">
        <f>VLOOKUP(2,AS45:AT48,2,FALSE)</f>
        <v>Kroatien</v>
      </c>
      <c r="BC46" s="22"/>
      <c r="BD46" s="24">
        <f>VLOOKUP(2,AS45:AW48,3,FALSE)</f>
        <v>5</v>
      </c>
      <c r="BE46" s="25">
        <f>VLOOKUP(2,AS45:AW48,4,FALSE)</f>
        <v>5</v>
      </c>
      <c r="BF46" s="230" t="s">
        <v>11</v>
      </c>
      <c r="BG46" s="25">
        <f>VLOOKUP(2,AS45:AW48,5,FALSE)</f>
        <v>3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0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>
        <v>1</v>
      </c>
      <c r="F47" s="232" t="s">
        <v>11</v>
      </c>
      <c r="G47" s="55">
        <v>1</v>
      </c>
      <c r="H47" s="42" t="str">
        <f>C46</f>
        <v>Kroatien</v>
      </c>
      <c r="I47" s="43"/>
      <c r="J47" s="211"/>
      <c r="K47" s="211" t="s">
        <v>79</v>
      </c>
      <c r="L47" s="211">
        <f t="shared" si="22"/>
        <v>0</v>
      </c>
      <c r="M47" s="211">
        <f>IF($E47="",0,IF($E47&gt;$G47,3,IF($E47=G47,1,0)))</f>
        <v>1</v>
      </c>
      <c r="N47" s="211"/>
      <c r="O47" s="211">
        <f>IF($G47="",0,IF($E47&gt;$G47,0,IF($E47=$G47,1,3)))</f>
        <v>1</v>
      </c>
      <c r="P47" s="211"/>
      <c r="Q47" s="211">
        <f>E47</f>
        <v>1</v>
      </c>
      <c r="R47" s="211"/>
      <c r="S47" s="211">
        <f>G47</f>
        <v>1</v>
      </c>
      <c r="T47" s="211"/>
      <c r="U47" s="211">
        <f>G47</f>
        <v>1</v>
      </c>
      <c r="V47" s="211"/>
      <c r="W47" s="211">
        <f>E47</f>
        <v>1</v>
      </c>
      <c r="X47" s="211"/>
      <c r="Y47" s="211"/>
      <c r="Z47" s="211">
        <f>O51</f>
        <v>5</v>
      </c>
      <c r="AA47" s="211">
        <f>S51</f>
        <v>5</v>
      </c>
      <c r="AB47" s="211">
        <f>W51</f>
        <v>3</v>
      </c>
      <c r="AC47" s="211">
        <f>AA47-AB47</f>
        <v>2</v>
      </c>
      <c r="AD47" s="211">
        <f>IF(Z47&gt;Z45,-1,0)</f>
        <v>0</v>
      </c>
      <c r="AE47" s="211">
        <f>IF(Z47&gt;Z46,-1,0)</f>
        <v>-1</v>
      </c>
      <c r="AF47" s="211">
        <f>IF(Z47&gt;Z48,-1,0)</f>
        <v>-1</v>
      </c>
      <c r="AG47" s="211">
        <f>10000-(AJ47*1000+AM47*100+AK47*10)</f>
        <v>4750</v>
      </c>
      <c r="AH47" s="227">
        <f>RANK(AG47,AG45:AG48,1)</f>
        <v>2</v>
      </c>
      <c r="AI47" s="211" t="str">
        <f>C46</f>
        <v>Kroatien</v>
      </c>
      <c r="AJ47" s="211">
        <f t="shared" si="23"/>
        <v>5</v>
      </c>
      <c r="AK47" s="211">
        <f t="shared" si="24"/>
        <v>5</v>
      </c>
      <c r="AL47" s="211">
        <f t="shared" si="25"/>
        <v>3</v>
      </c>
      <c r="AM47" s="211">
        <f>AK47-AL47</f>
        <v>2</v>
      </c>
      <c r="AN47" s="229">
        <f>IF(AG45=AG47,IF(E47&gt;G47,AG45-0.1,AG45),AG45)</f>
        <v>2550</v>
      </c>
      <c r="AO47" s="229">
        <f>IF(AG46=AG47,IF(E50&gt;G50,AG46-0.1,AG46),AG46)</f>
        <v>7170</v>
      </c>
      <c r="AP47" s="229"/>
      <c r="AQ47" s="229">
        <f>IF(AG48=AG47,IF(G46&gt;E46,AG48-0.1,AG48),AG48)</f>
        <v>9390</v>
      </c>
      <c r="AR47" s="229">
        <f>AP49</f>
        <v>14250</v>
      </c>
      <c r="AS47" s="227">
        <f>RANK(AR47,AR45:AR48,1)</f>
        <v>2</v>
      </c>
      <c r="AT47" s="211" t="str">
        <f t="shared" si="26"/>
        <v>Kroatien</v>
      </c>
      <c r="AU47" s="211">
        <f t="shared" si="27"/>
        <v>5</v>
      </c>
      <c r="AV47" s="211">
        <f t="shared" si="28"/>
        <v>5</v>
      </c>
      <c r="AW47" s="211">
        <f t="shared" si="29"/>
        <v>3</v>
      </c>
      <c r="AX47" s="211"/>
      <c r="AY47" s="211"/>
      <c r="AZ47" s="211"/>
      <c r="BA47" s="270">
        <v>3</v>
      </c>
      <c r="BB47" s="271" t="str">
        <f>VLOOKUP(3,AS45:AT48,2,FALSE)</f>
        <v>Island</v>
      </c>
      <c r="BC47" s="272"/>
      <c r="BD47" s="273">
        <f>VLOOKUP(3,AS45:AW48,3,FALSE)</f>
        <v>3</v>
      </c>
      <c r="BE47" s="273">
        <f>VLOOKUP(3,AS45:AW48,4,FALSE)</f>
        <v>3</v>
      </c>
      <c r="BF47" s="230" t="s">
        <v>11</v>
      </c>
      <c r="BG47" s="273">
        <f>VLOOKUP(3,AS45:AW48,5,FALSE)</f>
        <v>5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0</v>
      </c>
      <c r="BO47" s="50">
        <f>IF(G47=Spielplan!G47,Punktemodus!$B$7,0)</f>
        <v>0</v>
      </c>
      <c r="BP47" s="62">
        <f>IF(Spielplan!E47="",0,SUM(BJ47:BO47))</f>
        <v>0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>
        <v>2</v>
      </c>
      <c r="F48" s="232" t="s">
        <v>11</v>
      </c>
      <c r="G48" s="55">
        <v>0</v>
      </c>
      <c r="H48" s="21" t="str">
        <f>H46</f>
        <v>Nigeria</v>
      </c>
      <c r="I48" s="22"/>
      <c r="J48" s="211"/>
      <c r="K48" s="211" t="s">
        <v>80</v>
      </c>
      <c r="L48" s="211">
        <f t="shared" si="22"/>
        <v>1</v>
      </c>
      <c r="M48" s="211"/>
      <c r="N48" s="211">
        <f>IF($E48="",0,IF($E48&gt;$G48,3,IF($E48=$G48,1,0)))</f>
        <v>3</v>
      </c>
      <c r="O48" s="211"/>
      <c r="P48" s="211">
        <f>IF($G48="",0,IF($E48&gt;$G48,0,IF($E48=$G48,1,3)))</f>
        <v>0</v>
      </c>
      <c r="Q48" s="211"/>
      <c r="R48" s="211">
        <f>E48</f>
        <v>2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2</v>
      </c>
      <c r="Y48" s="211"/>
      <c r="Z48" s="211">
        <f>P51</f>
        <v>1</v>
      </c>
      <c r="AA48" s="211">
        <f>T51</f>
        <v>1</v>
      </c>
      <c r="AB48" s="211">
        <f>X51</f>
        <v>5</v>
      </c>
      <c r="AC48" s="211">
        <f>AA48-AB48</f>
        <v>-4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9390</v>
      </c>
      <c r="AH48" s="227">
        <f>RANK(AG48,AG45:AG48,1)</f>
        <v>4</v>
      </c>
      <c r="AI48" s="211" t="str">
        <f>H46</f>
        <v>Nigeria</v>
      </c>
      <c r="AJ48" s="211">
        <f t="shared" si="23"/>
        <v>1</v>
      </c>
      <c r="AK48" s="211">
        <f t="shared" si="24"/>
        <v>1</v>
      </c>
      <c r="AL48" s="211">
        <f t="shared" si="25"/>
        <v>5</v>
      </c>
      <c r="AM48" s="211">
        <f>AK48-AL48</f>
        <v>-4</v>
      </c>
      <c r="AN48" s="229">
        <f>IF(AG45=AG48,IF(E49&gt;G49,AG45-0.1,AG45),AG45)</f>
        <v>2550</v>
      </c>
      <c r="AO48" s="229">
        <f>IF(AG46=AG48,IF(E48&gt;G48,AG46-0.1,AG46),AG46)</f>
        <v>7170</v>
      </c>
      <c r="AP48" s="229">
        <f>IF(AG47=AG48,IF(E46&gt;G46,AG47-0.1,AG47),AG47)</f>
        <v>4750</v>
      </c>
      <c r="AQ48" s="229"/>
      <c r="AR48" s="229">
        <f>AQ49</f>
        <v>28170</v>
      </c>
      <c r="AS48" s="227">
        <f>RANK(AR48,AR45:AR48,1)</f>
        <v>4</v>
      </c>
      <c r="AT48" s="211" t="str">
        <f t="shared" si="26"/>
        <v>Nigeria</v>
      </c>
      <c r="AU48" s="211">
        <f t="shared" si="27"/>
        <v>1</v>
      </c>
      <c r="AV48" s="211">
        <f t="shared" si="28"/>
        <v>1</v>
      </c>
      <c r="AW48" s="211">
        <f t="shared" si="29"/>
        <v>5</v>
      </c>
      <c r="AX48" s="211"/>
      <c r="AY48" s="211"/>
      <c r="AZ48" s="211"/>
      <c r="BA48" s="270">
        <v>4</v>
      </c>
      <c r="BB48" s="271" t="str">
        <f>VLOOKUP(4,AS45:AT48,2,FALSE)</f>
        <v>Nigeria</v>
      </c>
      <c r="BC48" s="272"/>
      <c r="BD48" s="273">
        <f>VLOOKUP(4,AS45:AW48,3,FALSE)</f>
        <v>1</v>
      </c>
      <c r="BE48" s="273">
        <f>VLOOKUP(4,AS45:AW48,4,FALSE)</f>
        <v>1</v>
      </c>
      <c r="BF48" s="230" t="s">
        <v>11</v>
      </c>
      <c r="BG48" s="273">
        <f>VLOOKUP(4,AS45:AW48,5,FALSE)</f>
        <v>5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0</v>
      </c>
      <c r="BO48" s="50">
        <f>IF(G48=Spielplan!G48,Punktemodus!$B$7,0)</f>
        <v>0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10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>
        <v>2</v>
      </c>
      <c r="F49" s="232" t="s">
        <v>11</v>
      </c>
      <c r="G49" s="55">
        <v>0</v>
      </c>
      <c r="H49" s="42" t="str">
        <f>H46</f>
        <v>Nigeria</v>
      </c>
      <c r="I49" s="43"/>
      <c r="J49" s="211"/>
      <c r="K49" s="211" t="s">
        <v>81</v>
      </c>
      <c r="L49" s="211">
        <f t="shared" si="22"/>
        <v>1</v>
      </c>
      <c r="M49" s="211">
        <f>IF($E49="",0,IF($E49&gt;$G49,3,IF($E49=G49,1,0)))</f>
        <v>3</v>
      </c>
      <c r="N49" s="211"/>
      <c r="O49" s="211"/>
      <c r="P49" s="211">
        <f>IF($G49="",0,IF($E49&gt;$G49,0,IF($E49=$G49,1,3)))</f>
        <v>0</v>
      </c>
      <c r="Q49" s="211">
        <f>E49</f>
        <v>2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2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7650</v>
      </c>
      <c r="AO49" s="229">
        <f>SUM(AO45:AO48)</f>
        <v>21510</v>
      </c>
      <c r="AP49" s="229">
        <f>SUM(AP45:AP48)</f>
        <v>14250</v>
      </c>
      <c r="AQ49" s="229">
        <f>SUM(AQ45:AQ48)</f>
        <v>28170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10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1</v>
      </c>
      <c r="BO49" s="50">
        <f>IF(G49=Spielplan!G49,Punktemodus!$B$7,0)</f>
        <v>0</v>
      </c>
      <c r="BP49" s="62">
        <f>IF(Spielplan!E49="",0,SUM(BJ49:BO49))</f>
        <v>11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10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>
        <v>1</v>
      </c>
      <c r="F50" s="232" t="s">
        <v>11</v>
      </c>
      <c r="G50" s="55">
        <v>3</v>
      </c>
      <c r="H50" s="21" t="str">
        <f>C46</f>
        <v>Kroatien</v>
      </c>
      <c r="I50" s="22"/>
      <c r="J50" s="211"/>
      <c r="K50" s="211" t="s">
        <v>81</v>
      </c>
      <c r="L50" s="211">
        <f t="shared" si="22"/>
        <v>-1</v>
      </c>
      <c r="M50" s="211"/>
      <c r="N50" s="211">
        <f>IF($E50="",0,IF($E50&gt;$G50,3,IF($E50=$G50,1,0)))</f>
        <v>0</v>
      </c>
      <c r="O50" s="211">
        <f>IF($G50="",0,IF($E50&gt;$G50,0,IF($E50=$G50,1,3)))</f>
        <v>3</v>
      </c>
      <c r="P50" s="211"/>
      <c r="Q50" s="211"/>
      <c r="R50" s="211">
        <f>E50</f>
        <v>1</v>
      </c>
      <c r="S50" s="211">
        <f>G50</f>
        <v>3</v>
      </c>
      <c r="T50" s="211"/>
      <c r="U50" s="211"/>
      <c r="V50" s="211">
        <f>G50</f>
        <v>3</v>
      </c>
      <c r="W50" s="211">
        <f>E50</f>
        <v>1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0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0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10</v>
      </c>
      <c r="BM50" s="50">
        <f>IF(E50=Spielplan!E50,IF(G50=Spielplan!G50,Punktemodus!$B$5,0),0)</f>
        <v>0</v>
      </c>
      <c r="BN50" s="50">
        <f>IF(E50=Spielplan!E50,Punktemodus!$B$7,0)</f>
        <v>1</v>
      </c>
      <c r="BO50" s="50">
        <f>IF(G50=Spielplan!G50,Punktemodus!$B$7,0)</f>
        <v>0</v>
      </c>
      <c r="BP50" s="62">
        <f>IF(Spielplan!E50="",0,SUM(BJ50:BO50))</f>
        <v>11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30">SUM(M45:M50)</f>
        <v>7</v>
      </c>
      <c r="N51" s="211">
        <f t="shared" si="30"/>
        <v>3</v>
      </c>
      <c r="O51" s="211">
        <f t="shared" si="30"/>
        <v>5</v>
      </c>
      <c r="P51" s="211">
        <f t="shared" si="30"/>
        <v>1</v>
      </c>
      <c r="Q51" s="211">
        <f t="shared" si="30"/>
        <v>5</v>
      </c>
      <c r="R51" s="211">
        <f t="shared" si="30"/>
        <v>3</v>
      </c>
      <c r="S51" s="211">
        <f t="shared" si="30"/>
        <v>5</v>
      </c>
      <c r="T51" s="211">
        <f t="shared" si="30"/>
        <v>1</v>
      </c>
      <c r="U51" s="211">
        <f t="shared" si="30"/>
        <v>1</v>
      </c>
      <c r="V51" s="211">
        <f t="shared" si="30"/>
        <v>5</v>
      </c>
      <c r="W51" s="211">
        <f t="shared" si="30"/>
        <v>3</v>
      </c>
      <c r="X51" s="211">
        <f t="shared" si="30"/>
        <v>5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22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10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5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>
        <v>0</v>
      </c>
      <c r="F56" s="232" t="s">
        <v>11</v>
      </c>
      <c r="G56" s="55">
        <v>1</v>
      </c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31">IF(E56-G56&gt;0,1,IF(G56=E56,0,-1))</f>
        <v>-1</v>
      </c>
      <c r="M56" s="211">
        <f>IF($E56="",0,IF($E56&gt;$G56,3,IF($E56=G56,1,0)))</f>
        <v>0</v>
      </c>
      <c r="N56" s="211">
        <f>IF($G56="",0,IF($E56&gt;$G56,0,IF($E56=G56,1,3)))</f>
        <v>3</v>
      </c>
      <c r="O56" s="211"/>
      <c r="P56" s="211"/>
      <c r="Q56" s="211">
        <f>E56</f>
        <v>0</v>
      </c>
      <c r="R56" s="211">
        <f>G56</f>
        <v>1</v>
      </c>
      <c r="S56" s="211"/>
      <c r="T56" s="211"/>
      <c r="U56" s="211">
        <f>G56</f>
        <v>1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6</v>
      </c>
      <c r="AC56" s="211">
        <f>AA56-AB56</f>
        <v>-6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10600</v>
      </c>
      <c r="AH56" s="227">
        <f>RANK(AG56,AG56:AG59,1)</f>
        <v>4</v>
      </c>
      <c r="AI56" s="211" t="str">
        <f>C56</f>
        <v>Costa Rica</v>
      </c>
      <c r="AJ56" s="211">
        <f t="shared" ref="AJ56:AJ59" si="32">Z56</f>
        <v>0</v>
      </c>
      <c r="AK56" s="211">
        <f t="shared" ref="AK56:AK59" si="33">AA56</f>
        <v>0</v>
      </c>
      <c r="AL56" s="211">
        <f t="shared" ref="AL56:AL59" si="34">AB56</f>
        <v>6</v>
      </c>
      <c r="AM56" s="211">
        <f>AK56-AL56</f>
        <v>-6</v>
      </c>
      <c r="AN56" s="229"/>
      <c r="AO56" s="229">
        <f>IF(AG57=AG56,IF(G56&gt;E56,AG57-0.1,AG57),AG57)</f>
        <v>7180</v>
      </c>
      <c r="AP56" s="229">
        <f>IF(AG58=AG56,IF(G58&gt;E58,AG58-0.1,AG58),AG58)</f>
        <v>330</v>
      </c>
      <c r="AQ56" s="229">
        <f>IF(AG59=AG56,IF(G60&gt;E60,AG59-0.1,AG59),AG59)</f>
        <v>3750</v>
      </c>
      <c r="AR56" s="229">
        <f>AN60</f>
        <v>31800</v>
      </c>
      <c r="AS56" s="227">
        <f>RANK(AR56,AR56:AR59,1)</f>
        <v>4</v>
      </c>
      <c r="AT56" s="211" t="str">
        <f t="shared" ref="AT56:AT59" si="35">AI56</f>
        <v>Costa Rica</v>
      </c>
      <c r="AU56" s="211">
        <f t="shared" ref="AU56:AU59" si="36">AJ56</f>
        <v>0</v>
      </c>
      <c r="AV56" s="211">
        <f t="shared" ref="AV56:AV59" si="37">AK56</f>
        <v>0</v>
      </c>
      <c r="AW56" s="211">
        <f t="shared" ref="AW56:AW59" si="38">AL56</f>
        <v>6</v>
      </c>
      <c r="AX56" s="211"/>
      <c r="AY56" s="211"/>
      <c r="AZ56" s="211"/>
      <c r="BA56" s="94">
        <v>1</v>
      </c>
      <c r="BB56" s="90" t="str">
        <f>VLOOKUP(1,AS56:AT59,2,FALSE)</f>
        <v>Brasilien</v>
      </c>
      <c r="BC56" s="95"/>
      <c r="BD56" s="96">
        <f>VLOOKUP(1,AS56:AW59,3,FALSE)</f>
        <v>9</v>
      </c>
      <c r="BE56" s="97">
        <f>VLOOKUP(1,AS56:AW59,4,FALSE)</f>
        <v>7</v>
      </c>
      <c r="BF56" s="230" t="s">
        <v>11</v>
      </c>
      <c r="BG56" s="97">
        <f>VLOOKUP(1,AS56:AW59,5,FALSE)</f>
        <v>1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10</v>
      </c>
      <c r="BM56" s="50">
        <f>IF(E56=Spielplan!E56,IF(G56=Spielplan!G56,Punktemodus!$B$5,0),0)</f>
        <v>3</v>
      </c>
      <c r="BN56" s="50">
        <f>IF(E56=Spielplan!E56,Punktemodus!$B$7,0)</f>
        <v>1</v>
      </c>
      <c r="BO56" s="50">
        <f>IF(G56=Spielplan!G56,Punktemodus!$B$7,0)</f>
        <v>1</v>
      </c>
      <c r="BP56" s="62">
        <f>IF(Spielplan!E56="",0,SUM(BJ56:BO56))</f>
        <v>15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10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>
        <v>2</v>
      </c>
      <c r="F57" s="232" t="s">
        <v>11</v>
      </c>
      <c r="G57" s="55">
        <v>1</v>
      </c>
      <c r="H57" s="92" t="str">
        <f>Spielplan!$H$57</f>
        <v>Schweiz</v>
      </c>
      <c r="I57" s="93"/>
      <c r="J57" s="211"/>
      <c r="K57" s="211" t="s">
        <v>88</v>
      </c>
      <c r="L57" s="211">
        <f t="shared" si="31"/>
        <v>1</v>
      </c>
      <c r="M57" s="211"/>
      <c r="N57" s="211"/>
      <c r="O57" s="211">
        <f>IF($E57="",0,IF($E57&gt;$G57,3,IF($E57=$G57,1,0)))</f>
        <v>3</v>
      </c>
      <c r="P57" s="211">
        <f>IF($G57="",0,IF($E57&gt;$G57,0,IF($E57=$G57,1,3)))</f>
        <v>0</v>
      </c>
      <c r="Q57" s="211"/>
      <c r="R57" s="211"/>
      <c r="S57" s="211">
        <f>E57</f>
        <v>2</v>
      </c>
      <c r="T57" s="211">
        <f>G57</f>
        <v>1</v>
      </c>
      <c r="U57" s="211"/>
      <c r="V57" s="211"/>
      <c r="W57" s="211">
        <f>G57</f>
        <v>1</v>
      </c>
      <c r="X57" s="211">
        <f>E57</f>
        <v>2</v>
      </c>
      <c r="Y57" s="211"/>
      <c r="Z57" s="211">
        <f>N62</f>
        <v>3</v>
      </c>
      <c r="AA57" s="211">
        <f>R62</f>
        <v>2</v>
      </c>
      <c r="AB57" s="211">
        <f>V62</f>
        <v>4</v>
      </c>
      <c r="AC57" s="211">
        <f>AA57-AB57</f>
        <v>-2</v>
      </c>
      <c r="AD57" s="211">
        <f>IF(Z57&gt;Z56,-1,0)</f>
        <v>-1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7180</v>
      </c>
      <c r="AH57" s="227">
        <f>RANK(AG57,AG56:AG59,1)</f>
        <v>3</v>
      </c>
      <c r="AI57" s="211" t="str">
        <f>H56</f>
        <v>Serbien</v>
      </c>
      <c r="AJ57" s="211">
        <f t="shared" si="32"/>
        <v>3</v>
      </c>
      <c r="AK57" s="211">
        <f t="shared" si="33"/>
        <v>2</v>
      </c>
      <c r="AL57" s="211">
        <f t="shared" si="34"/>
        <v>4</v>
      </c>
      <c r="AM57" s="211">
        <f>AK57-AL57</f>
        <v>-2</v>
      </c>
      <c r="AN57" s="229">
        <f>IF(AG56=AG57,IF(E56&gt;G56,AG56-0.1,AG56),AG56)</f>
        <v>10600</v>
      </c>
      <c r="AO57" s="229"/>
      <c r="AP57" s="229">
        <f>IF(AG58=AG57,IF(G61&gt;E61,AG58-0.1,AG58),AG58)</f>
        <v>330</v>
      </c>
      <c r="AQ57" s="229">
        <f>IF(AG59=AG57,IF(G59&gt;E59,AG59-0.1,AG59),AG59)</f>
        <v>3750</v>
      </c>
      <c r="AR57" s="229">
        <f>AO60</f>
        <v>21540</v>
      </c>
      <c r="AS57" s="227">
        <f>RANK(AR57,AR56:AR59,1)</f>
        <v>3</v>
      </c>
      <c r="AT57" s="211" t="str">
        <f t="shared" si="35"/>
        <v>Serbien</v>
      </c>
      <c r="AU57" s="211">
        <f t="shared" si="36"/>
        <v>3</v>
      </c>
      <c r="AV57" s="211">
        <f t="shared" si="37"/>
        <v>2</v>
      </c>
      <c r="AW57" s="211">
        <f t="shared" si="38"/>
        <v>4</v>
      </c>
      <c r="AX57" s="211"/>
      <c r="AY57" s="211"/>
      <c r="AZ57" s="211"/>
      <c r="BA57" s="129">
        <v>2</v>
      </c>
      <c r="BB57" s="92" t="str">
        <f>VLOOKUP(2,AS56:AT59,2,FALSE)</f>
        <v>Schweiz</v>
      </c>
      <c r="BC57" s="130"/>
      <c r="BD57" s="131">
        <f>VLOOKUP(2,AS56:AW59,3,FALSE)</f>
        <v>6</v>
      </c>
      <c r="BE57" s="132">
        <f>VLOOKUP(2,AS56:AW59,4,FALSE)</f>
        <v>5</v>
      </c>
      <c r="BF57" s="230" t="s">
        <v>11</v>
      </c>
      <c r="BG57" s="132">
        <f>VLOOKUP(2,AS56:AW59,5,FALSE)</f>
        <v>3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1</v>
      </c>
      <c r="BP57" s="62">
        <f>IF(Spielplan!E57="",0,SUM(BJ57:BO57))</f>
        <v>1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10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>
        <v>0</v>
      </c>
      <c r="F58" s="232" t="s">
        <v>11</v>
      </c>
      <c r="G58" s="55">
        <v>3</v>
      </c>
      <c r="H58" s="90" t="str">
        <f>C57</f>
        <v>Brasilien</v>
      </c>
      <c r="I58" s="91"/>
      <c r="J58" s="211"/>
      <c r="K58" s="211" t="s">
        <v>89</v>
      </c>
      <c r="L58" s="211">
        <f t="shared" si="31"/>
        <v>-1</v>
      </c>
      <c r="M58" s="211">
        <f>IF($E58="",0,IF($E58&gt;$G58,3,IF($E58=G58,1,0)))</f>
        <v>0</v>
      </c>
      <c r="N58" s="211"/>
      <c r="O58" s="211">
        <f>IF($G58="",0,IF($E58&gt;$G58,0,IF($E58=$G58,1,3)))</f>
        <v>3</v>
      </c>
      <c r="P58" s="211"/>
      <c r="Q58" s="211">
        <f>E58</f>
        <v>0</v>
      </c>
      <c r="R58" s="211"/>
      <c r="S58" s="211">
        <f>G58</f>
        <v>3</v>
      </c>
      <c r="T58" s="211"/>
      <c r="U58" s="211">
        <f>G58</f>
        <v>3</v>
      </c>
      <c r="V58" s="211"/>
      <c r="W58" s="211">
        <f>E58</f>
        <v>0</v>
      </c>
      <c r="X58" s="211"/>
      <c r="Y58" s="211"/>
      <c r="Z58" s="211">
        <f>O62</f>
        <v>9</v>
      </c>
      <c r="AA58" s="211">
        <f>S62</f>
        <v>7</v>
      </c>
      <c r="AB58" s="211">
        <f>W62</f>
        <v>1</v>
      </c>
      <c r="AC58" s="211">
        <f>AA58-AB58</f>
        <v>6</v>
      </c>
      <c r="AD58" s="211">
        <f>IF(Z58&gt;Z56,-1,0)</f>
        <v>-1</v>
      </c>
      <c r="AE58" s="211">
        <f>IF(Z58&gt;Z57,-1,0)</f>
        <v>-1</v>
      </c>
      <c r="AF58" s="211">
        <f>IF(Z58&gt;Z59,-1,0)</f>
        <v>-1</v>
      </c>
      <c r="AG58" s="211">
        <f>10000-(AJ58*1000+AM58*100+AK58*10)</f>
        <v>330</v>
      </c>
      <c r="AH58" s="227">
        <f>RANK(AG58,AG56:AG59,1)</f>
        <v>1</v>
      </c>
      <c r="AI58" s="211" t="str">
        <f>C57</f>
        <v>Brasilien</v>
      </c>
      <c r="AJ58" s="211">
        <f t="shared" si="32"/>
        <v>9</v>
      </c>
      <c r="AK58" s="211">
        <f t="shared" si="33"/>
        <v>7</v>
      </c>
      <c r="AL58" s="211">
        <f t="shared" si="34"/>
        <v>1</v>
      </c>
      <c r="AM58" s="211">
        <f>AK58-AL58</f>
        <v>6</v>
      </c>
      <c r="AN58" s="229">
        <f>IF(AG56=AG58,IF(E58&gt;G58,AG56-0.1,AG56),AG56)</f>
        <v>10600</v>
      </c>
      <c r="AO58" s="229">
        <f>IF(AG57=AG58,IF(E61&gt;G61,AG57-0.1,AG57),AG57)</f>
        <v>7180</v>
      </c>
      <c r="AP58" s="229"/>
      <c r="AQ58" s="229">
        <f>IF(AG59=AG58,IF(G57&gt;E57,AG59-0.1,AG59),AG59)</f>
        <v>3750</v>
      </c>
      <c r="AR58" s="229">
        <f>AP60</f>
        <v>990</v>
      </c>
      <c r="AS58" s="227">
        <f>RANK(AR58,AR56:AR59,1)</f>
        <v>1</v>
      </c>
      <c r="AT58" s="211" t="str">
        <f t="shared" si="35"/>
        <v>Brasilien</v>
      </c>
      <c r="AU58" s="211">
        <f t="shared" si="36"/>
        <v>9</v>
      </c>
      <c r="AV58" s="211">
        <f t="shared" si="37"/>
        <v>7</v>
      </c>
      <c r="AW58" s="211">
        <f t="shared" si="38"/>
        <v>1</v>
      </c>
      <c r="AX58" s="211"/>
      <c r="AY58" s="211"/>
      <c r="AZ58" s="211"/>
      <c r="BA58" s="270">
        <v>3</v>
      </c>
      <c r="BB58" s="271" t="str">
        <f>VLOOKUP(3,AS56:AT59,2,FALSE)</f>
        <v>Serbien</v>
      </c>
      <c r="BC58" s="272"/>
      <c r="BD58" s="273">
        <f>VLOOKUP(3,AS56:AW59,3,FALSE)</f>
        <v>3</v>
      </c>
      <c r="BE58" s="273">
        <f>VLOOKUP(3,AS56:AW59,4,FALSE)</f>
        <v>2</v>
      </c>
      <c r="BF58" s="230" t="s">
        <v>11</v>
      </c>
      <c r="BG58" s="273">
        <f>VLOOKUP(3,AS56:AW59,5,FALSE)</f>
        <v>4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10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>
        <v>1</v>
      </c>
      <c r="F59" s="232" t="s">
        <v>11</v>
      </c>
      <c r="G59" s="55">
        <v>2</v>
      </c>
      <c r="H59" s="92" t="str">
        <f>H57</f>
        <v>Schweiz</v>
      </c>
      <c r="I59" s="93"/>
      <c r="J59" s="211"/>
      <c r="K59" s="211" t="s">
        <v>90</v>
      </c>
      <c r="L59" s="211">
        <f t="shared" si="31"/>
        <v>-1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3</v>
      </c>
      <c r="Q59" s="211"/>
      <c r="R59" s="211">
        <f>E59</f>
        <v>1</v>
      </c>
      <c r="S59" s="211"/>
      <c r="T59" s="211">
        <f>G59</f>
        <v>2</v>
      </c>
      <c r="U59" s="211"/>
      <c r="V59" s="211">
        <f>G59</f>
        <v>2</v>
      </c>
      <c r="W59" s="211"/>
      <c r="X59" s="211">
        <f>E59</f>
        <v>1</v>
      </c>
      <c r="Y59" s="211"/>
      <c r="Z59" s="211">
        <f>P62</f>
        <v>6</v>
      </c>
      <c r="AA59" s="211">
        <f>T62</f>
        <v>5</v>
      </c>
      <c r="AB59" s="211">
        <f>X62</f>
        <v>3</v>
      </c>
      <c r="AC59" s="211">
        <f>AA59-AB59</f>
        <v>2</v>
      </c>
      <c r="AD59" s="211">
        <f>IF(Z59&gt;Z56,-1,0)</f>
        <v>-1</v>
      </c>
      <c r="AE59" s="211">
        <f>IF(Z59&gt;Z57,-1,0)</f>
        <v>-1</v>
      </c>
      <c r="AF59" s="211">
        <f>IF(Z59&gt;Z58,-1,0)</f>
        <v>0</v>
      </c>
      <c r="AG59" s="211">
        <f>10000-(AJ59*1000+AM59*100+AK59*10)</f>
        <v>3750</v>
      </c>
      <c r="AH59" s="227">
        <f>RANK(AG59,AG56:AG59,1)</f>
        <v>2</v>
      </c>
      <c r="AI59" s="211" t="str">
        <f>H57</f>
        <v>Schweiz</v>
      </c>
      <c r="AJ59" s="211">
        <f t="shared" si="32"/>
        <v>6</v>
      </c>
      <c r="AK59" s="211">
        <f t="shared" si="33"/>
        <v>5</v>
      </c>
      <c r="AL59" s="211">
        <f t="shared" si="34"/>
        <v>3</v>
      </c>
      <c r="AM59" s="211">
        <f>AK59-AL59</f>
        <v>2</v>
      </c>
      <c r="AN59" s="229">
        <f>IF(AG56=AG59,IF(E60&gt;G60,AG56-0.1,AG56),AG56)</f>
        <v>10600</v>
      </c>
      <c r="AO59" s="229">
        <f>IF(AG57=AG59,IF(E59&gt;G59,AG57-0.1,AG57),AG57)</f>
        <v>7180</v>
      </c>
      <c r="AP59" s="229">
        <f>IF(AG58=AG59,IF(E57&gt;G57,AG58-0.1,AG58),AG58)</f>
        <v>330</v>
      </c>
      <c r="AQ59" s="229"/>
      <c r="AR59" s="229">
        <f>AQ60</f>
        <v>11250</v>
      </c>
      <c r="AS59" s="227">
        <f>RANK(AR59,AR56:AR59,1)</f>
        <v>2</v>
      </c>
      <c r="AT59" s="211" t="str">
        <f t="shared" si="35"/>
        <v>Schweiz</v>
      </c>
      <c r="AU59" s="211">
        <f t="shared" si="36"/>
        <v>6</v>
      </c>
      <c r="AV59" s="211">
        <f t="shared" si="37"/>
        <v>5</v>
      </c>
      <c r="AW59" s="211">
        <f t="shared" si="38"/>
        <v>3</v>
      </c>
      <c r="AX59" s="211"/>
      <c r="AY59" s="211"/>
      <c r="AZ59" s="211"/>
      <c r="BA59" s="270">
        <v>4</v>
      </c>
      <c r="BB59" s="271" t="str">
        <f>VLOOKUP(4,AS56:AT59,2,FALSE)</f>
        <v>Costa Rica</v>
      </c>
      <c r="BC59" s="272"/>
      <c r="BD59" s="273">
        <f>VLOOKUP(4,AS56:AW59,3,FALSE)</f>
        <v>0</v>
      </c>
      <c r="BE59" s="273">
        <f>VLOOKUP(4,AS56:AW59,4,FALSE)</f>
        <v>0</v>
      </c>
      <c r="BF59" s="230" t="s">
        <v>11</v>
      </c>
      <c r="BG59" s="273">
        <f>VLOOKUP(4,AS56:AW59,5,FALSE)</f>
        <v>6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10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15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10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40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>
        <v>0</v>
      </c>
      <c r="F60" s="232" t="s">
        <v>11</v>
      </c>
      <c r="G60" s="55">
        <v>2</v>
      </c>
      <c r="H60" s="90" t="str">
        <f>H57</f>
        <v>Schweiz</v>
      </c>
      <c r="I60" s="91"/>
      <c r="J60" s="211"/>
      <c r="K60" s="211" t="s">
        <v>91</v>
      </c>
      <c r="L60" s="211">
        <f t="shared" si="31"/>
        <v>-1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3</v>
      </c>
      <c r="Q60" s="211">
        <f>E60</f>
        <v>0</v>
      </c>
      <c r="R60" s="211"/>
      <c r="S60" s="211"/>
      <c r="T60" s="211">
        <f>G60</f>
        <v>2</v>
      </c>
      <c r="U60" s="211">
        <f>G60</f>
        <v>2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31800</v>
      </c>
      <c r="AO60" s="229">
        <f>SUM(AO56:AO59)</f>
        <v>21540</v>
      </c>
      <c r="AP60" s="229">
        <f>SUM(AP56:AP59)</f>
        <v>990</v>
      </c>
      <c r="AQ60" s="229">
        <f>SUM(AQ56:AQ59)</f>
        <v>11250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1</v>
      </c>
      <c r="BP60" s="62">
        <f>IF(Spielplan!E60="",0,SUM(BJ60:BO60))</f>
        <v>1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5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>
        <v>0</v>
      </c>
      <c r="F61" s="232" t="s">
        <v>11</v>
      </c>
      <c r="G61" s="55">
        <v>2</v>
      </c>
      <c r="H61" s="92" t="str">
        <f>C57</f>
        <v>Brasilien</v>
      </c>
      <c r="I61" s="93"/>
      <c r="J61" s="211"/>
      <c r="K61" s="211" t="s">
        <v>91</v>
      </c>
      <c r="L61" s="211">
        <f t="shared" si="31"/>
        <v>-1</v>
      </c>
      <c r="M61" s="211"/>
      <c r="N61" s="211">
        <f>IF($E61="",0,IF($E61&gt;$G61,3,IF($E61=$G61,1,0)))</f>
        <v>0</v>
      </c>
      <c r="O61" s="211">
        <f>IF($G61="",0,IF($E61&gt;$G61,0,IF($E61=$G61,1,3)))</f>
        <v>3</v>
      </c>
      <c r="P61" s="211"/>
      <c r="Q61" s="211"/>
      <c r="R61" s="211">
        <f>E61</f>
        <v>0</v>
      </c>
      <c r="S61" s="211">
        <f>G61</f>
        <v>2</v>
      </c>
      <c r="T61" s="211"/>
      <c r="U61" s="211"/>
      <c r="V61" s="211">
        <f>G61</f>
        <v>2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0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0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10</v>
      </c>
      <c r="BM61" s="50">
        <f>IF(E61=Spielplan!E61,IF(G61=Spielplan!G61,Punktemodus!$B$5,0),0)</f>
        <v>3</v>
      </c>
      <c r="BN61" s="50">
        <f>IF(E61=Spielplan!E61,Punktemodus!$B$7,0)</f>
        <v>1</v>
      </c>
      <c r="BO61" s="50">
        <f>IF(G61=Spielplan!G61,Punktemodus!$B$7,0)</f>
        <v>1</v>
      </c>
      <c r="BP61" s="62">
        <f>IF(Spielplan!E61="",0,SUM(BJ61:BO61))</f>
        <v>15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39">SUM(M56:M61)</f>
        <v>0</v>
      </c>
      <c r="N62" s="211">
        <f t="shared" si="39"/>
        <v>3</v>
      </c>
      <c r="O62" s="211">
        <f t="shared" si="39"/>
        <v>9</v>
      </c>
      <c r="P62" s="211">
        <f t="shared" si="39"/>
        <v>6</v>
      </c>
      <c r="Q62" s="211">
        <f t="shared" si="39"/>
        <v>0</v>
      </c>
      <c r="R62" s="211">
        <f t="shared" si="39"/>
        <v>2</v>
      </c>
      <c r="S62" s="211">
        <f t="shared" si="39"/>
        <v>7</v>
      </c>
      <c r="T62" s="211">
        <f t="shared" si="39"/>
        <v>5</v>
      </c>
      <c r="U62" s="211">
        <f t="shared" si="39"/>
        <v>6</v>
      </c>
      <c r="V62" s="211">
        <f t="shared" si="39"/>
        <v>4</v>
      </c>
      <c r="W62" s="211">
        <f t="shared" si="39"/>
        <v>1</v>
      </c>
      <c r="X62" s="211">
        <f t="shared" si="39"/>
        <v>3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58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10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10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>
        <v>2</v>
      </c>
      <c r="F67" s="232" t="s">
        <v>11</v>
      </c>
      <c r="G67" s="55">
        <v>0</v>
      </c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40">IF(E67-G67&gt;0,1,IF(G67=E67,0,-1))</f>
        <v>1</v>
      </c>
      <c r="M67" s="211">
        <f>IF($E67="",0,IF($E67&gt;$G67,3,IF($E67=G67,1,0)))</f>
        <v>3</v>
      </c>
      <c r="N67" s="211">
        <f>IF($G67="",0,IF($E67&gt;$G67,0,IF($E67=G67,1,3)))</f>
        <v>0</v>
      </c>
      <c r="O67" s="211"/>
      <c r="P67" s="211"/>
      <c r="Q67" s="211">
        <f>E67</f>
        <v>2</v>
      </c>
      <c r="R67" s="211">
        <f>G67</f>
        <v>0</v>
      </c>
      <c r="S67" s="211"/>
      <c r="T67" s="211"/>
      <c r="U67" s="211">
        <f>G67</f>
        <v>0</v>
      </c>
      <c r="V67" s="211">
        <f>E67</f>
        <v>2</v>
      </c>
      <c r="W67" s="211"/>
      <c r="X67" s="211"/>
      <c r="Y67" s="211"/>
      <c r="Z67" s="211">
        <f>M73</f>
        <v>9</v>
      </c>
      <c r="AA67" s="211">
        <f>Q73</f>
        <v>7</v>
      </c>
      <c r="AB67" s="211">
        <f>U73</f>
        <v>0</v>
      </c>
      <c r="AC67" s="211">
        <f>AA67-AB67</f>
        <v>7</v>
      </c>
      <c r="AD67" s="211">
        <f>IF(Z67&gt;Z68,-1,0)</f>
        <v>-1</v>
      </c>
      <c r="AE67" s="211">
        <f>IF(Z67&gt;Z69,-1,0)</f>
        <v>-1</v>
      </c>
      <c r="AF67" s="211">
        <f>IF(Z67&gt;Z70,-1,0)</f>
        <v>-1</v>
      </c>
      <c r="AG67" s="211">
        <f>10000-(AJ67*1000+AM67*100+AK67*10)</f>
        <v>230</v>
      </c>
      <c r="AH67" s="227">
        <f>RANK(AG67,AG67:AG70,1)</f>
        <v>1</v>
      </c>
      <c r="AI67" s="211" t="str">
        <f>C67</f>
        <v>Deutschland</v>
      </c>
      <c r="AJ67" s="211">
        <f t="shared" ref="AJ67:AJ70" si="41">Z67</f>
        <v>9</v>
      </c>
      <c r="AK67" s="211">
        <f t="shared" ref="AK67:AK70" si="42">AA67</f>
        <v>7</v>
      </c>
      <c r="AL67" s="211">
        <f t="shared" ref="AL67:AL70" si="43">AB67</f>
        <v>0</v>
      </c>
      <c r="AM67" s="211">
        <f>AK67-AL67</f>
        <v>7</v>
      </c>
      <c r="AN67" s="229"/>
      <c r="AO67" s="229">
        <f>IF(AG68=AG67,IF(G67&gt;E67,AG68-0.1,AG68),AG68)</f>
        <v>6060</v>
      </c>
      <c r="AP67" s="229">
        <f>IF(AG69=AG67,IF(G69&gt;E69,AG69-0.1,AG69),AG69)</f>
        <v>7380</v>
      </c>
      <c r="AQ67" s="229">
        <f>IF(AG70=AG67,IF(G71&gt;E71,AG70-0.1,AG70),AG70)</f>
        <v>9180</v>
      </c>
      <c r="AR67" s="229">
        <f>AN71</f>
        <v>690</v>
      </c>
      <c r="AS67" s="227">
        <f>RANK(AR67,AR67:AR70,1)</f>
        <v>1</v>
      </c>
      <c r="AT67" s="211" t="str">
        <f t="shared" ref="AT67:AT70" si="44">AI67</f>
        <v>Deutschland</v>
      </c>
      <c r="AU67" s="211">
        <f t="shared" ref="AU67:AU70" si="45">AJ67</f>
        <v>9</v>
      </c>
      <c r="AV67" s="211">
        <f t="shared" ref="AV67:AV70" si="46">AK67</f>
        <v>7</v>
      </c>
      <c r="AW67" s="211">
        <f t="shared" ref="AW67:AW70" si="47">AL67</f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9</v>
      </c>
      <c r="BE67" s="103">
        <f>VLOOKUP(1,AS67:AW70,4,FALSE)</f>
        <v>7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0</v>
      </c>
      <c r="BO67" s="50">
        <f>IF(G67=Spielplan!G67,Punktemodus!$B$7,0)</f>
        <v>0</v>
      </c>
      <c r="BP67" s="62">
        <f>IF(Spielplan!E67="",0,SUM(BJ67:BO67))</f>
        <v>0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>
        <v>1</v>
      </c>
      <c r="F68" s="232" t="s">
        <v>11</v>
      </c>
      <c r="G68" s="55">
        <v>0</v>
      </c>
      <c r="H68" s="233" t="str">
        <f>Spielplan!$H$68</f>
        <v>Südkorea</v>
      </c>
      <c r="I68" s="234"/>
      <c r="J68" s="211"/>
      <c r="K68" s="211" t="s">
        <v>93</v>
      </c>
      <c r="L68" s="211">
        <f t="shared" si="40"/>
        <v>1</v>
      </c>
      <c r="M68" s="211"/>
      <c r="N68" s="211"/>
      <c r="O68" s="211">
        <f>IF($E68="",0,IF($E68&gt;$G68,3,IF($E68=$G68,1,0)))</f>
        <v>3</v>
      </c>
      <c r="P68" s="211">
        <f>IF($G68="",0,IF($E68&gt;$G68,0,IF($E68=$G68,1,3)))</f>
        <v>0</v>
      </c>
      <c r="Q68" s="211"/>
      <c r="R68" s="211"/>
      <c r="S68" s="211">
        <f>E68</f>
        <v>1</v>
      </c>
      <c r="T68" s="211">
        <f>G68</f>
        <v>0</v>
      </c>
      <c r="U68" s="211"/>
      <c r="V68" s="211"/>
      <c r="W68" s="211">
        <f>G68</f>
        <v>0</v>
      </c>
      <c r="X68" s="211">
        <f>E68</f>
        <v>1</v>
      </c>
      <c r="Y68" s="211"/>
      <c r="Z68" s="211">
        <f>N73</f>
        <v>4</v>
      </c>
      <c r="AA68" s="211">
        <f>R73</f>
        <v>4</v>
      </c>
      <c r="AB68" s="211">
        <f>V73</f>
        <v>5</v>
      </c>
      <c r="AC68" s="211">
        <f>AA68-AB68</f>
        <v>-1</v>
      </c>
      <c r="AD68" s="211">
        <f>IF(Z68&gt;Z67,-1,0)</f>
        <v>0</v>
      </c>
      <c r="AE68" s="211">
        <f>IF(Z68&gt;Z69,-1,0)</f>
        <v>-1</v>
      </c>
      <c r="AF68" s="211">
        <f>IF(Z68&gt;Z70,-1,0)</f>
        <v>-1</v>
      </c>
      <c r="AG68" s="211">
        <f>10000-(AJ68*1000+AM68*100+AK68*10)</f>
        <v>6060</v>
      </c>
      <c r="AH68" s="227">
        <f>RANK(AG68,AG67:AG70,1)</f>
        <v>2</v>
      </c>
      <c r="AI68" s="211" t="str">
        <f>H67</f>
        <v>Mexico</v>
      </c>
      <c r="AJ68" s="211">
        <f t="shared" si="41"/>
        <v>4</v>
      </c>
      <c r="AK68" s="211">
        <f t="shared" si="42"/>
        <v>4</v>
      </c>
      <c r="AL68" s="211">
        <f t="shared" si="43"/>
        <v>5</v>
      </c>
      <c r="AM68" s="211">
        <f>AK68-AL68</f>
        <v>-1</v>
      </c>
      <c r="AN68" s="229">
        <f>IF(AG67=AG68,IF(E67&gt;G67,AG67-0.1,AG67),AG67)</f>
        <v>230</v>
      </c>
      <c r="AO68" s="229"/>
      <c r="AP68" s="229">
        <f>IF(AG69=AG68,IF(G72&gt;E72,AG69-0.1,AG69),AG69)</f>
        <v>7380</v>
      </c>
      <c r="AQ68" s="229">
        <f>IF(AG70=AG68,IF(G70&gt;E70,AG70-0.1,AG70),AG70)</f>
        <v>9180</v>
      </c>
      <c r="AR68" s="229">
        <f>AO71</f>
        <v>18180</v>
      </c>
      <c r="AS68" s="227">
        <f>RANK(AR68,AR67:AR70,1)</f>
        <v>2</v>
      </c>
      <c r="AT68" s="211" t="str">
        <f t="shared" si="44"/>
        <v>Mexico</v>
      </c>
      <c r="AU68" s="211">
        <f t="shared" si="45"/>
        <v>4</v>
      </c>
      <c r="AV68" s="211">
        <f t="shared" si="46"/>
        <v>4</v>
      </c>
      <c r="AW68" s="211">
        <f t="shared" si="47"/>
        <v>5</v>
      </c>
      <c r="AX68" s="211"/>
      <c r="AY68" s="211"/>
      <c r="AZ68" s="211"/>
      <c r="BA68" s="235">
        <v>2</v>
      </c>
      <c r="BB68" s="233" t="str">
        <f>VLOOKUP(2,AS67:AT70,2,FALSE)</f>
        <v>Mexico</v>
      </c>
      <c r="BC68" s="234"/>
      <c r="BD68" s="236">
        <f>VLOOKUP(2,AS67:AW70,3,FALSE)</f>
        <v>4</v>
      </c>
      <c r="BE68" s="237">
        <f>VLOOKUP(2,AS67:AW70,4,FALSE)</f>
        <v>4</v>
      </c>
      <c r="BF68" s="230" t="s">
        <v>11</v>
      </c>
      <c r="BG68" s="237">
        <f>VLOOKUP(2,AS67:AW70,5,FALSE)</f>
        <v>5</v>
      </c>
      <c r="BH68" s="237" t="s">
        <v>110</v>
      </c>
      <c r="BI68" s="213"/>
      <c r="BJ68" s="50">
        <f>IF(E68&gt;G68,IF(Spielplan!E68&gt;Spielplan!G68,Punktemodus!$B$3,0),0)</f>
        <v>10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3</v>
      </c>
      <c r="BN68" s="50">
        <f>IF(E68=Spielplan!E68,Punktemodus!$B$7,0)</f>
        <v>1</v>
      </c>
      <c r="BO68" s="50">
        <f>IF(G68=Spielplan!G68,Punktemodus!$B$7,0)</f>
        <v>1</v>
      </c>
      <c r="BP68" s="62">
        <f>IF(Spielplan!E68="",0,SUM(BJ68:BO68))</f>
        <v>15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5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>
        <v>4</v>
      </c>
      <c r="F69" s="232" t="s">
        <v>11</v>
      </c>
      <c r="G69" s="55">
        <v>0</v>
      </c>
      <c r="H69" s="99" t="str">
        <f>C68</f>
        <v>Schweden</v>
      </c>
      <c r="I69" s="100"/>
      <c r="J69" s="211"/>
      <c r="K69" s="211" t="s">
        <v>94</v>
      </c>
      <c r="L69" s="211">
        <f t="shared" si="40"/>
        <v>1</v>
      </c>
      <c r="M69" s="211">
        <f>IF($E69="",0,IF($E69&gt;$G69,3,IF($E69=G69,1,0)))</f>
        <v>3</v>
      </c>
      <c r="N69" s="211"/>
      <c r="O69" s="211">
        <f>IF($G69="",0,IF($E69&gt;$G69,0,IF($E69=$G69,1,3)))</f>
        <v>0</v>
      </c>
      <c r="P69" s="211"/>
      <c r="Q69" s="211">
        <f>E69</f>
        <v>4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4</v>
      </c>
      <c r="X69" s="211"/>
      <c r="Y69" s="211"/>
      <c r="Z69" s="211">
        <f>O73</f>
        <v>3</v>
      </c>
      <c r="AA69" s="211">
        <f>S73</f>
        <v>2</v>
      </c>
      <c r="AB69" s="211">
        <f>W73</f>
        <v>6</v>
      </c>
      <c r="AC69" s="211">
        <f>AA69-AB69</f>
        <v>-4</v>
      </c>
      <c r="AD69" s="211">
        <f>IF(Z69&gt;Z67,-1,0)</f>
        <v>0</v>
      </c>
      <c r="AE69" s="211">
        <f>IF(Z69&gt;Z68,-1,0)</f>
        <v>0</v>
      </c>
      <c r="AF69" s="211">
        <f>IF(Z69&gt;Z70,-1,0)</f>
        <v>-1</v>
      </c>
      <c r="AG69" s="211">
        <f>10000-(AJ69*1000+AM69*100+AK69*10)</f>
        <v>7380</v>
      </c>
      <c r="AH69" s="227">
        <f>RANK(AG69,AG67:AG70,1)</f>
        <v>3</v>
      </c>
      <c r="AI69" s="211" t="str">
        <f>C68</f>
        <v>Schweden</v>
      </c>
      <c r="AJ69" s="211">
        <f t="shared" si="41"/>
        <v>3</v>
      </c>
      <c r="AK69" s="211">
        <f t="shared" si="42"/>
        <v>2</v>
      </c>
      <c r="AL69" s="211">
        <f t="shared" si="43"/>
        <v>6</v>
      </c>
      <c r="AM69" s="211">
        <f>AK69-AL69</f>
        <v>-4</v>
      </c>
      <c r="AN69" s="229">
        <f>IF(AG67=AG69,IF(E69&gt;G69,AG67-0.1,AG67),AG67)</f>
        <v>230</v>
      </c>
      <c r="AO69" s="229">
        <f>IF(AG68=AG69,IF(E72&gt;G72,AG68-0.1,AG68),AG68)</f>
        <v>6060</v>
      </c>
      <c r="AP69" s="229"/>
      <c r="AQ69" s="229">
        <f>IF(AG70=AG69,IF(G68&gt;E68,AG70-0.1,AG70),AG70)</f>
        <v>9180</v>
      </c>
      <c r="AR69" s="229">
        <f>AP71</f>
        <v>22140</v>
      </c>
      <c r="AS69" s="227">
        <f>RANK(AR69,AR67:AR70,1)</f>
        <v>3</v>
      </c>
      <c r="AT69" s="211" t="str">
        <f t="shared" si="44"/>
        <v>Schweden</v>
      </c>
      <c r="AU69" s="211">
        <f t="shared" si="45"/>
        <v>3</v>
      </c>
      <c r="AV69" s="211">
        <f t="shared" si="46"/>
        <v>2</v>
      </c>
      <c r="AW69" s="211">
        <f t="shared" si="47"/>
        <v>6</v>
      </c>
      <c r="AX69" s="211"/>
      <c r="AY69" s="211"/>
      <c r="AZ69" s="211"/>
      <c r="BA69" s="270">
        <v>3</v>
      </c>
      <c r="BB69" s="271" t="str">
        <f>VLOOKUP(3,AS67:AT70,2,FALSE)</f>
        <v>Schweden</v>
      </c>
      <c r="BC69" s="272"/>
      <c r="BD69" s="273">
        <f>VLOOKUP(3,AS67:AW70,3,FALSE)</f>
        <v>3</v>
      </c>
      <c r="BE69" s="273">
        <f>VLOOKUP(3,AS67:AW70,4,FALSE)</f>
        <v>2</v>
      </c>
      <c r="BF69" s="230" t="s">
        <v>11</v>
      </c>
      <c r="BG69" s="273">
        <f>VLOOKUP(3,AS67:AW70,5,FALSE)</f>
        <v>6</v>
      </c>
      <c r="BH69" s="211"/>
      <c r="BI69" s="213"/>
      <c r="BJ69" s="50">
        <f>IF(E69&gt;G69,IF(Spielplan!E69&gt;Spielplan!G69,Punktemodus!$B$3,0),0)</f>
        <v>10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10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10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>
        <v>2</v>
      </c>
      <c r="F70" s="232" t="s">
        <v>11</v>
      </c>
      <c r="G70" s="55">
        <v>2</v>
      </c>
      <c r="H70" s="233" t="str">
        <f>H68</f>
        <v>Südkorea</v>
      </c>
      <c r="I70" s="234"/>
      <c r="J70" s="211"/>
      <c r="K70" s="211" t="s">
        <v>95</v>
      </c>
      <c r="L70" s="211">
        <f t="shared" si="40"/>
        <v>0</v>
      </c>
      <c r="M70" s="211"/>
      <c r="N70" s="211">
        <f>IF($E70="",0,IF($E70&gt;$G70,3,IF($E70=$G70,1,0)))</f>
        <v>1</v>
      </c>
      <c r="O70" s="211"/>
      <c r="P70" s="211">
        <f>IF($G70="",0,IF($E70&gt;$G70,0,IF($E70=$G70,1,3)))</f>
        <v>1</v>
      </c>
      <c r="Q70" s="211"/>
      <c r="R70" s="211">
        <f>E70</f>
        <v>2</v>
      </c>
      <c r="S70" s="211"/>
      <c r="T70" s="211">
        <f>G70</f>
        <v>2</v>
      </c>
      <c r="U70" s="211"/>
      <c r="V70" s="211">
        <f>G70</f>
        <v>2</v>
      </c>
      <c r="W70" s="211"/>
      <c r="X70" s="211">
        <f>E70</f>
        <v>2</v>
      </c>
      <c r="Y70" s="211"/>
      <c r="Z70" s="211">
        <f>P73</f>
        <v>1</v>
      </c>
      <c r="AA70" s="211">
        <f>T73</f>
        <v>2</v>
      </c>
      <c r="AB70" s="211">
        <f>X73</f>
        <v>4</v>
      </c>
      <c r="AC70" s="211">
        <f>AA70-AB70</f>
        <v>-2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9180</v>
      </c>
      <c r="AH70" s="227">
        <f>RANK(AG70,AG67:AG70,1)</f>
        <v>4</v>
      </c>
      <c r="AI70" s="211" t="str">
        <f>H68</f>
        <v>Südkorea</v>
      </c>
      <c r="AJ70" s="211">
        <f t="shared" si="41"/>
        <v>1</v>
      </c>
      <c r="AK70" s="211">
        <f t="shared" si="42"/>
        <v>2</v>
      </c>
      <c r="AL70" s="211">
        <f t="shared" si="43"/>
        <v>4</v>
      </c>
      <c r="AM70" s="211">
        <f>AK70-AL70</f>
        <v>-2</v>
      </c>
      <c r="AN70" s="229">
        <f>IF(AG67=AG70,IF(E71&gt;G71,AG67-0.1,AG67),AG67)</f>
        <v>230</v>
      </c>
      <c r="AO70" s="229">
        <f>IF(AG68=AG70,IF(E70&gt;G70,AG68-0.1,AG68),AG68)</f>
        <v>6060</v>
      </c>
      <c r="AP70" s="229">
        <f>IF(AG69=AG70,IF(E68&gt;G68,AG69-0.1,AG69),AG69)</f>
        <v>7380</v>
      </c>
      <c r="AQ70" s="229"/>
      <c r="AR70" s="229">
        <f>AQ71</f>
        <v>27540</v>
      </c>
      <c r="AS70" s="227">
        <f>RANK(AR70,AR67:AR70,1)</f>
        <v>4</v>
      </c>
      <c r="AT70" s="211" t="str">
        <f t="shared" si="44"/>
        <v>Südkorea</v>
      </c>
      <c r="AU70" s="211">
        <f t="shared" si="45"/>
        <v>1</v>
      </c>
      <c r="AV70" s="211">
        <f t="shared" si="46"/>
        <v>2</v>
      </c>
      <c r="AW70" s="211">
        <f t="shared" si="47"/>
        <v>4</v>
      </c>
      <c r="AX70" s="211"/>
      <c r="AY70" s="211"/>
      <c r="AZ70" s="211"/>
      <c r="BA70" s="270">
        <v>4</v>
      </c>
      <c r="BB70" s="271" t="str">
        <f>VLOOKUP(4,AS67:AT70,2,FALSE)</f>
        <v>Südkorea</v>
      </c>
      <c r="BC70" s="272"/>
      <c r="BD70" s="273">
        <f>VLOOKUP(4,AS67:AW70,3,FALSE)</f>
        <v>1</v>
      </c>
      <c r="BE70" s="273">
        <f>VLOOKUP(4,AS67:AW70,4,FALSE)</f>
        <v>2</v>
      </c>
      <c r="BF70" s="230" t="s">
        <v>11</v>
      </c>
      <c r="BG70" s="273">
        <f>VLOOKUP(4,AS67:AW70,5,FALSE)</f>
        <v>4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1</v>
      </c>
      <c r="BO70" s="50">
        <f>IF(G70=Spielplan!G70,Punktemodus!$B$7,0)</f>
        <v>0</v>
      </c>
      <c r="BP70" s="62">
        <f>IF(Spielplan!E70="",0,SUM(BJ70:BO70))</f>
        <v>1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>
        <v>1</v>
      </c>
      <c r="F71" s="232" t="s">
        <v>11</v>
      </c>
      <c r="G71" s="55">
        <v>0</v>
      </c>
      <c r="H71" s="99" t="str">
        <f>H68</f>
        <v>Südkorea</v>
      </c>
      <c r="I71" s="100"/>
      <c r="J71" s="211"/>
      <c r="K71" s="211" t="s">
        <v>96</v>
      </c>
      <c r="L71" s="211">
        <f t="shared" si="40"/>
        <v>1</v>
      </c>
      <c r="M71" s="211">
        <f>IF($E71="",0,IF($E71&gt;$G71,3,IF($E71=G71,1,0)))</f>
        <v>3</v>
      </c>
      <c r="N71" s="211"/>
      <c r="O71" s="211"/>
      <c r="P71" s="211">
        <f>IF($G71="",0,IF($E71&gt;$G71,0,IF($E71=$G71,1,3)))</f>
        <v>0</v>
      </c>
      <c r="Q71" s="211">
        <f>E71</f>
        <v>1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1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690</v>
      </c>
      <c r="AO71" s="229">
        <f>SUM(AO67:AO70)</f>
        <v>18180</v>
      </c>
      <c r="AP71" s="229">
        <f>SUM(AP67:AP70)</f>
        <v>22140</v>
      </c>
      <c r="AQ71" s="229">
        <f>SUM(AQ67:AQ70)</f>
        <v>27540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0</v>
      </c>
      <c r="BO71" s="50">
        <f>IF(G71=Spielplan!G71,Punktemodus!$B$7,0)</f>
        <v>0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30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>
        <v>2</v>
      </c>
      <c r="F72" s="232" t="s">
        <v>11</v>
      </c>
      <c r="G72" s="55">
        <v>1</v>
      </c>
      <c r="H72" s="233" t="str">
        <f>C68</f>
        <v>Schweden</v>
      </c>
      <c r="I72" s="234"/>
      <c r="J72" s="211"/>
      <c r="K72" s="211" t="s">
        <v>96</v>
      </c>
      <c r="L72" s="211">
        <f t="shared" si="40"/>
        <v>1</v>
      </c>
      <c r="M72" s="211"/>
      <c r="N72" s="211">
        <f>IF($E72="",0,IF($E72&gt;$G72,3,IF($E72=$G72,1,0)))</f>
        <v>3</v>
      </c>
      <c r="O72" s="211">
        <f>IF($G72="",0,IF($E72&gt;$G72,0,IF($E72=$G72,1,3)))</f>
        <v>0</v>
      </c>
      <c r="P72" s="211"/>
      <c r="Q72" s="211"/>
      <c r="R72" s="211">
        <f>E72</f>
        <v>2</v>
      </c>
      <c r="S72" s="211">
        <f>G72</f>
        <v>1</v>
      </c>
      <c r="T72" s="211"/>
      <c r="U72" s="211"/>
      <c r="V72" s="211">
        <f>G72</f>
        <v>1</v>
      </c>
      <c r="W72" s="211">
        <f>E72</f>
        <v>2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0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0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0</v>
      </c>
      <c r="BO72" s="50">
        <f>IF(G72=Spielplan!G72,Punktemodus!$B$7,0)</f>
        <v>0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48">SUM(M67:M72)</f>
        <v>9</v>
      </c>
      <c r="N73" s="211">
        <f t="shared" si="48"/>
        <v>4</v>
      </c>
      <c r="O73" s="211">
        <f t="shared" si="48"/>
        <v>3</v>
      </c>
      <c r="P73" s="211">
        <f t="shared" si="48"/>
        <v>1</v>
      </c>
      <c r="Q73" s="211">
        <f t="shared" si="48"/>
        <v>7</v>
      </c>
      <c r="R73" s="211">
        <f t="shared" si="48"/>
        <v>4</v>
      </c>
      <c r="S73" s="211">
        <f t="shared" si="48"/>
        <v>2</v>
      </c>
      <c r="T73" s="211">
        <f t="shared" si="48"/>
        <v>2</v>
      </c>
      <c r="U73" s="211">
        <f t="shared" si="48"/>
        <v>0</v>
      </c>
      <c r="V73" s="211">
        <f t="shared" si="48"/>
        <v>5</v>
      </c>
      <c r="W73" s="211">
        <f t="shared" si="48"/>
        <v>6</v>
      </c>
      <c r="X73" s="211">
        <f t="shared" si="48"/>
        <v>4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26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10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10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5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>
        <v>3</v>
      </c>
      <c r="F78" s="232" t="s">
        <v>11</v>
      </c>
      <c r="G78" s="55">
        <v>0</v>
      </c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49">IF(E78-G78&gt;0,1,IF(G78=E78,0,-1))</f>
        <v>1</v>
      </c>
      <c r="M78" s="211">
        <f>IF($E78="",0,IF($E78&gt;$G78,3,IF($E78=G78,1,0)))</f>
        <v>3</v>
      </c>
      <c r="N78" s="211">
        <f>IF($G78="",0,IF($E78&gt;$G78,0,IF($E78=G78,1,3)))</f>
        <v>0</v>
      </c>
      <c r="O78" s="211"/>
      <c r="P78" s="211"/>
      <c r="Q78" s="211">
        <f>E78</f>
        <v>3</v>
      </c>
      <c r="R78" s="211">
        <f>G78</f>
        <v>0</v>
      </c>
      <c r="S78" s="211"/>
      <c r="T78" s="211"/>
      <c r="U78" s="211">
        <f>G78</f>
        <v>0</v>
      </c>
      <c r="V78" s="211">
        <f>E78</f>
        <v>3</v>
      </c>
      <c r="W78" s="211"/>
      <c r="X78" s="211"/>
      <c r="Y78" s="211"/>
      <c r="Z78" s="211">
        <f>M84</f>
        <v>7</v>
      </c>
      <c r="AA78" s="211">
        <f>Q84</f>
        <v>5</v>
      </c>
      <c r="AB78" s="211">
        <f>U84</f>
        <v>1</v>
      </c>
      <c r="AC78" s="211">
        <f>AA78-AB78</f>
        <v>4</v>
      </c>
      <c r="AD78" s="211">
        <f>IF(Z78&gt;Z79,-1,0)</f>
        <v>-1</v>
      </c>
      <c r="AE78" s="211">
        <f>IF(Z78&gt;Z80,-1,0)</f>
        <v>-1</v>
      </c>
      <c r="AF78" s="211">
        <f>IF(Z78&gt;Z81,-1,0)</f>
        <v>0</v>
      </c>
      <c r="AG78" s="211">
        <f>10000-(AJ78*1000+AM78*100+AK78*10)</f>
        <v>2550</v>
      </c>
      <c r="AH78" s="227">
        <f>RANK(AG78,AG78:AG81,1)</f>
        <v>2</v>
      </c>
      <c r="AI78" s="211" t="str">
        <f>C78</f>
        <v>Belgien</v>
      </c>
      <c r="AJ78" s="211">
        <f t="shared" ref="AJ78:AJ81" si="50">Z78</f>
        <v>7</v>
      </c>
      <c r="AK78" s="211">
        <f t="shared" ref="AK78:AK81" si="51">AA78</f>
        <v>5</v>
      </c>
      <c r="AL78" s="211">
        <f t="shared" ref="AL78:AL81" si="52">AB78</f>
        <v>1</v>
      </c>
      <c r="AM78" s="211">
        <f>AK78-AL78</f>
        <v>4</v>
      </c>
      <c r="AN78" s="229"/>
      <c r="AO78" s="229">
        <f>IF(AG79=AG78,IF(G78&gt;E78,AG79-0.1,AG79),AG79)</f>
        <v>10700</v>
      </c>
      <c r="AP78" s="229">
        <f>IF(AG80=AG78,IF(G80&gt;E80,AG80-0.1,AG80),AG80)</f>
        <v>7190</v>
      </c>
      <c r="AQ78" s="229">
        <f>IF(AG81=AG78,IF(G82&gt;E82,AG81-0.1,AG81),AG81)</f>
        <v>2440</v>
      </c>
      <c r="AR78" s="229">
        <f>AN82</f>
        <v>7650</v>
      </c>
      <c r="AS78" s="227">
        <f>RANK(AR78,AR78:AR81,1)</f>
        <v>2</v>
      </c>
      <c r="AT78" s="211" t="str">
        <f t="shared" ref="AT78:AT81" si="53">AI78</f>
        <v>Belgien</v>
      </c>
      <c r="AU78" s="211">
        <f t="shared" ref="AU78:AU81" si="54">AJ78</f>
        <v>7</v>
      </c>
      <c r="AV78" s="211">
        <f t="shared" ref="AV78:AV81" si="55">AK78</f>
        <v>5</v>
      </c>
      <c r="AW78" s="211">
        <f t="shared" ref="AW78:AW81" si="56">AL78</f>
        <v>1</v>
      </c>
      <c r="AX78" s="211"/>
      <c r="AY78" s="211"/>
      <c r="AZ78" s="211"/>
      <c r="BA78" s="107">
        <v>1</v>
      </c>
      <c r="BB78" s="105" t="str">
        <f>VLOOKUP(1,AS78:AT81,2,FALSE)</f>
        <v>England</v>
      </c>
      <c r="BC78" s="108"/>
      <c r="BD78" s="109">
        <f>VLOOKUP(1,AS78:AW81,3,FALSE)</f>
        <v>7</v>
      </c>
      <c r="BE78" s="110">
        <f>VLOOKUP(1,AS78:AW81,4,FALSE)</f>
        <v>6</v>
      </c>
      <c r="BF78" s="230" t="s">
        <v>11</v>
      </c>
      <c r="BG78" s="110">
        <f>VLOOKUP(1,AS78:AW81,5,FALSE)</f>
        <v>1</v>
      </c>
      <c r="BH78" s="111" t="s">
        <v>111</v>
      </c>
      <c r="BI78" s="213"/>
      <c r="BJ78" s="50">
        <f>IF(E78&gt;G78,IF(Spielplan!E78&gt;Spielplan!G78,Punktemodus!$B$3,0),0)</f>
        <v>10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15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>
        <v>0</v>
      </c>
      <c r="F79" s="232" t="s">
        <v>11</v>
      </c>
      <c r="G79" s="55">
        <v>2</v>
      </c>
      <c r="H79" s="112" t="str">
        <f>Spielplan!$H$79</f>
        <v>England</v>
      </c>
      <c r="I79" s="113"/>
      <c r="J79" s="211"/>
      <c r="K79" s="211" t="s">
        <v>99</v>
      </c>
      <c r="L79" s="211">
        <f t="shared" si="49"/>
        <v>-1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3</v>
      </c>
      <c r="Q79" s="211"/>
      <c r="R79" s="211"/>
      <c r="S79" s="211">
        <f>E79</f>
        <v>0</v>
      </c>
      <c r="T79" s="211">
        <f>G79</f>
        <v>2</v>
      </c>
      <c r="U79" s="211"/>
      <c r="V79" s="211"/>
      <c r="W79" s="211">
        <f>G79</f>
        <v>2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7</v>
      </c>
      <c r="AC79" s="211">
        <f>AA79-AB79</f>
        <v>-7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10700</v>
      </c>
      <c r="AH79" s="227">
        <f>RANK(AG79,AG78:AG81,1)</f>
        <v>4</v>
      </c>
      <c r="AI79" s="211" t="str">
        <f>H78</f>
        <v>Panama</v>
      </c>
      <c r="AJ79" s="211">
        <f t="shared" si="50"/>
        <v>0</v>
      </c>
      <c r="AK79" s="211">
        <f t="shared" si="51"/>
        <v>0</v>
      </c>
      <c r="AL79" s="211">
        <f t="shared" si="52"/>
        <v>7</v>
      </c>
      <c r="AM79" s="211">
        <f>AK79-AL79</f>
        <v>-7</v>
      </c>
      <c r="AN79" s="229">
        <f>IF(AG78=AG79,IF(E78&gt;G78,AG78-0.1,AG78),AG78)</f>
        <v>2550</v>
      </c>
      <c r="AO79" s="229"/>
      <c r="AP79" s="229">
        <f>IF(AG80=AG79,IF(G83&gt;E83,AG80-0.1,AG80),AG80)</f>
        <v>7190</v>
      </c>
      <c r="AQ79" s="229">
        <f>IF(AG81=AG79,IF(G81&gt;E81,AG81-0.1,AG81),AG81)</f>
        <v>2440</v>
      </c>
      <c r="AR79" s="229">
        <f>AO82</f>
        <v>32100</v>
      </c>
      <c r="AS79" s="227">
        <f>RANK(AR79,AR78:AR81,1)</f>
        <v>4</v>
      </c>
      <c r="AT79" s="211" t="str">
        <f t="shared" si="53"/>
        <v>Panama</v>
      </c>
      <c r="AU79" s="211">
        <f t="shared" si="54"/>
        <v>0</v>
      </c>
      <c r="AV79" s="211">
        <f t="shared" si="55"/>
        <v>0</v>
      </c>
      <c r="AW79" s="211">
        <f t="shared" si="56"/>
        <v>7</v>
      </c>
      <c r="AX79" s="211"/>
      <c r="AY79" s="211"/>
      <c r="AZ79" s="211"/>
      <c r="BA79" s="114">
        <v>2</v>
      </c>
      <c r="BB79" s="112" t="str">
        <f>VLOOKUP(2,AS78:AT81,2,FALSE)</f>
        <v>Belgien</v>
      </c>
      <c r="BC79" s="115"/>
      <c r="BD79" s="116">
        <f>VLOOKUP(2,AS78:AW81,3,FALSE)</f>
        <v>7</v>
      </c>
      <c r="BE79" s="117">
        <f>VLOOKUP(2,AS78:AW81,4,FALSE)</f>
        <v>5</v>
      </c>
      <c r="BF79" s="230" t="s">
        <v>11</v>
      </c>
      <c r="BG79" s="117">
        <f>VLOOKUP(2,AS78:AW81,5,FALSE)</f>
        <v>1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10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1</v>
      </c>
      <c r="BP79" s="62">
        <f>IF(Spielplan!E79="",0,SUM(BJ79:BO79))</f>
        <v>11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110</v>
      </c>
      <c r="CA79" s="61"/>
      <c r="CB79" s="61"/>
      <c r="CC79" s="61"/>
      <c r="CD79" s="61"/>
      <c r="CE79" s="268">
        <f>CE50+CF50+CE51+CF51+CE58+CF58+CE59+CF59+CE66+CF66+CE67+CF67+CE74+CF74+CE75+CF75</f>
        <v>40</v>
      </c>
      <c r="CF79" s="61"/>
      <c r="CG79" s="61"/>
      <c r="CH79" s="61"/>
      <c r="CI79" s="61"/>
      <c r="CJ79" s="268">
        <f>CJ54+CJ55+CJ70+CJ71</f>
        <v>60</v>
      </c>
      <c r="CK79" s="61"/>
      <c r="CL79" s="61"/>
      <c r="CM79" s="61"/>
      <c r="CN79" s="61"/>
      <c r="CO79" s="268">
        <f>SUM(CO59:CO60)</f>
        <v>40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>
        <v>1</v>
      </c>
      <c r="F80" s="232" t="s">
        <v>11</v>
      </c>
      <c r="G80" s="55">
        <v>0</v>
      </c>
      <c r="H80" s="105" t="str">
        <f>C79</f>
        <v>Tunesien</v>
      </c>
      <c r="I80" s="106"/>
      <c r="J80" s="211"/>
      <c r="K80" s="211" t="s">
        <v>100</v>
      </c>
      <c r="L80" s="211">
        <f t="shared" si="49"/>
        <v>1</v>
      </c>
      <c r="M80" s="211">
        <f>IF($E80="",0,IF($E80&gt;$G80,3,IF($E80=G80,1,0)))</f>
        <v>3</v>
      </c>
      <c r="N80" s="211"/>
      <c r="O80" s="211">
        <f>IF($G80="",0,IF($E80&gt;$G80,0,IF($E80=$G80,1,3)))</f>
        <v>0</v>
      </c>
      <c r="P80" s="211"/>
      <c r="Q80" s="211">
        <f>E80</f>
        <v>1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1</v>
      </c>
      <c r="X80" s="211"/>
      <c r="Y80" s="211"/>
      <c r="Z80" s="211">
        <f>O84</f>
        <v>3</v>
      </c>
      <c r="AA80" s="211">
        <f>S84</f>
        <v>1</v>
      </c>
      <c r="AB80" s="211">
        <f>W84</f>
        <v>3</v>
      </c>
      <c r="AC80" s="211">
        <f>AA80-AB80</f>
        <v>-2</v>
      </c>
      <c r="AD80" s="211">
        <f>IF(Z80&gt;Z78,-1,0)</f>
        <v>0</v>
      </c>
      <c r="AE80" s="211">
        <f>IF(Z80&gt;Z79,-1,0)</f>
        <v>-1</v>
      </c>
      <c r="AF80" s="211">
        <f>IF(Z80&gt;Z81,-1,0)</f>
        <v>0</v>
      </c>
      <c r="AG80" s="211">
        <f>10000-(AJ80*1000+AM80*100+AK80*10)</f>
        <v>7190</v>
      </c>
      <c r="AH80" s="227">
        <f>RANK(AG80,AG78:AG81,1)</f>
        <v>3</v>
      </c>
      <c r="AI80" s="211" t="str">
        <f>C79</f>
        <v>Tunesien</v>
      </c>
      <c r="AJ80" s="211">
        <f t="shared" si="50"/>
        <v>3</v>
      </c>
      <c r="AK80" s="211">
        <f t="shared" si="51"/>
        <v>1</v>
      </c>
      <c r="AL80" s="211">
        <f t="shared" si="52"/>
        <v>3</v>
      </c>
      <c r="AM80" s="211">
        <f>AK80-AL80</f>
        <v>-2</v>
      </c>
      <c r="AN80" s="229">
        <f>IF(AG78=AG80,IF(E80&gt;G80,AG78-0.1,AG78),AG78)</f>
        <v>2550</v>
      </c>
      <c r="AO80" s="229">
        <f>IF(AG79=AG80,IF(E83&gt;G83,AG79-0.1,AG79),AG79)</f>
        <v>10700</v>
      </c>
      <c r="AP80" s="229"/>
      <c r="AQ80" s="229">
        <f>IF(AG81=AG80,IF(G79&gt;E79,AG81-0.1,AG81),AG81)</f>
        <v>2440</v>
      </c>
      <c r="AR80" s="229">
        <f>AP82</f>
        <v>21570</v>
      </c>
      <c r="AS80" s="227">
        <f>RANK(AR80,AR78:AR81,1)</f>
        <v>3</v>
      </c>
      <c r="AT80" s="211" t="str">
        <f t="shared" si="53"/>
        <v>Tunesien</v>
      </c>
      <c r="AU80" s="211">
        <f t="shared" si="54"/>
        <v>3</v>
      </c>
      <c r="AV80" s="211">
        <f t="shared" si="55"/>
        <v>1</v>
      </c>
      <c r="AW80" s="211">
        <f t="shared" si="56"/>
        <v>3</v>
      </c>
      <c r="AX80" s="211"/>
      <c r="AY80" s="211"/>
      <c r="AZ80" s="211"/>
      <c r="BA80" s="270">
        <v>3</v>
      </c>
      <c r="BB80" s="271" t="str">
        <f>VLOOKUP(3,AS78:AT81,2,FALSE)</f>
        <v>Tunesien</v>
      </c>
      <c r="BC80" s="272"/>
      <c r="BD80" s="273">
        <f>VLOOKUP(3,AS78:AW81,3,FALSE)</f>
        <v>3</v>
      </c>
      <c r="BE80" s="273">
        <f>VLOOKUP(3,AS78:AW81,4,FALSE)</f>
        <v>1</v>
      </c>
      <c r="BF80" s="230" t="s">
        <v>11</v>
      </c>
      <c r="BG80" s="273">
        <f>VLOOKUP(3,AS78:AW81,5,FALSE)</f>
        <v>3</v>
      </c>
      <c r="BH80" s="211"/>
      <c r="BI80" s="213"/>
      <c r="BJ80" s="50">
        <f>IF(E80&gt;G80,IF(Spielplan!E80&gt;Spielplan!G80,Punktemodus!$B$3,0),0)</f>
        <v>10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10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>
        <v>0</v>
      </c>
      <c r="F81" s="232" t="s">
        <v>11</v>
      </c>
      <c r="G81" s="55">
        <v>3</v>
      </c>
      <c r="H81" s="112" t="str">
        <f>H79</f>
        <v>England</v>
      </c>
      <c r="I81" s="113"/>
      <c r="J81" s="211"/>
      <c r="K81" s="211" t="s">
        <v>101</v>
      </c>
      <c r="L81" s="211">
        <f t="shared" si="49"/>
        <v>-1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3</v>
      </c>
      <c r="Q81" s="211"/>
      <c r="R81" s="211">
        <f>E81</f>
        <v>0</v>
      </c>
      <c r="S81" s="211"/>
      <c r="T81" s="211">
        <f>G81</f>
        <v>3</v>
      </c>
      <c r="U81" s="211"/>
      <c r="V81" s="211">
        <f>G81</f>
        <v>3</v>
      </c>
      <c r="W81" s="211"/>
      <c r="X81" s="211">
        <f>E81</f>
        <v>0</v>
      </c>
      <c r="Y81" s="211"/>
      <c r="Z81" s="211">
        <f>P84</f>
        <v>7</v>
      </c>
      <c r="AA81" s="211">
        <f>T84</f>
        <v>6</v>
      </c>
      <c r="AB81" s="211">
        <f>X84</f>
        <v>1</v>
      </c>
      <c r="AC81" s="211">
        <f>AA81-AB81</f>
        <v>5</v>
      </c>
      <c r="AD81" s="211">
        <f>IF(Z81&gt;Z78,-1,0)</f>
        <v>0</v>
      </c>
      <c r="AE81" s="211">
        <f>IF(Z81&gt;Z79,-1,0)</f>
        <v>-1</v>
      </c>
      <c r="AF81" s="211">
        <f>IF(Z81&gt;Z80,-1,0)</f>
        <v>-1</v>
      </c>
      <c r="AG81" s="211">
        <f>10000-(AJ81*1000+AM81*100+AK81*10)</f>
        <v>2440</v>
      </c>
      <c r="AH81" s="227">
        <f>RANK(AG81,AG78:AG81,1)</f>
        <v>1</v>
      </c>
      <c r="AI81" s="211" t="str">
        <f>H79</f>
        <v>England</v>
      </c>
      <c r="AJ81" s="211">
        <f t="shared" si="50"/>
        <v>7</v>
      </c>
      <c r="AK81" s="211">
        <f t="shared" si="51"/>
        <v>6</v>
      </c>
      <c r="AL81" s="211">
        <f t="shared" si="52"/>
        <v>1</v>
      </c>
      <c r="AM81" s="211">
        <f>AK81-AL81</f>
        <v>5</v>
      </c>
      <c r="AN81" s="229">
        <f>IF(AG78=AG81,IF(E82&gt;G82,AG78-0.1,AG78),AG78)</f>
        <v>2550</v>
      </c>
      <c r="AO81" s="229">
        <f>IF(AG79=AG81,IF(E81&gt;G81,AG79-0.1,AG79),AG79)</f>
        <v>10700</v>
      </c>
      <c r="AP81" s="229">
        <f>IF(AG80=AG81,IF(E79&gt;G79,AG80-0.1,AG80),AG80)</f>
        <v>7190</v>
      </c>
      <c r="AQ81" s="229"/>
      <c r="AR81" s="229">
        <f>AQ82</f>
        <v>7320</v>
      </c>
      <c r="AS81" s="227">
        <f>RANK(AR81,AR78:AR81,1)</f>
        <v>1</v>
      </c>
      <c r="AT81" s="211" t="str">
        <f t="shared" si="53"/>
        <v>England</v>
      </c>
      <c r="AU81" s="211">
        <f t="shared" si="54"/>
        <v>7</v>
      </c>
      <c r="AV81" s="211">
        <f t="shared" si="55"/>
        <v>6</v>
      </c>
      <c r="AW81" s="211">
        <f t="shared" si="56"/>
        <v>1</v>
      </c>
      <c r="AX81" s="211"/>
      <c r="AY81" s="211"/>
      <c r="AZ81" s="211"/>
      <c r="BA81" s="270">
        <v>4</v>
      </c>
      <c r="BB81" s="271" t="str">
        <f>VLOOKUP(4,AS78:AT81,2,FALSE)</f>
        <v>Panama</v>
      </c>
      <c r="BC81" s="272"/>
      <c r="BD81" s="273">
        <f>VLOOKUP(4,AS78:AW81,3,FALSE)</f>
        <v>0</v>
      </c>
      <c r="BE81" s="273">
        <f>VLOOKUP(4,AS78:AW81,4,FALSE)</f>
        <v>0</v>
      </c>
      <c r="BF81" s="230" t="s">
        <v>11</v>
      </c>
      <c r="BG81" s="273">
        <f>VLOOKUP(4,AS78:AW81,5,FALSE)</f>
        <v>7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10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10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>
        <v>1</v>
      </c>
      <c r="F82" s="232" t="s">
        <v>11</v>
      </c>
      <c r="G82" s="55">
        <v>1</v>
      </c>
      <c r="H82" s="105" t="str">
        <f>H79</f>
        <v>England</v>
      </c>
      <c r="I82" s="106"/>
      <c r="J82" s="211"/>
      <c r="K82" s="211" t="s">
        <v>102</v>
      </c>
      <c r="L82" s="211">
        <f t="shared" si="49"/>
        <v>0</v>
      </c>
      <c r="M82" s="211">
        <f>IF($E82="",0,IF($E82&gt;$G82,3,IF($E82=G82,1,0)))</f>
        <v>1</v>
      </c>
      <c r="N82" s="211"/>
      <c r="O82" s="211"/>
      <c r="P82" s="211">
        <f>IF($G82="",0,IF($E82&gt;$G82,0,IF($E82=$G82,1,3)))</f>
        <v>1</v>
      </c>
      <c r="Q82" s="211">
        <f>E82</f>
        <v>1</v>
      </c>
      <c r="R82" s="211"/>
      <c r="S82" s="211"/>
      <c r="T82" s="211">
        <f>G82</f>
        <v>1</v>
      </c>
      <c r="U82" s="211">
        <f>G82</f>
        <v>1</v>
      </c>
      <c r="V82" s="211"/>
      <c r="W82" s="211"/>
      <c r="X82" s="211">
        <f>E82</f>
        <v>1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7650</v>
      </c>
      <c r="AO82" s="229">
        <f>SUM(AO78:AO81)</f>
        <v>32100</v>
      </c>
      <c r="AP82" s="229">
        <f>SUM(AP78:AP81)</f>
        <v>21570</v>
      </c>
      <c r="AQ82" s="229">
        <f>SUM(AQ78:AQ81)</f>
        <v>7320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1</v>
      </c>
      <c r="BO82" s="50">
        <f>IF(G82=Spielplan!G82,Punktemodus!$B$7,0)</f>
        <v>0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>
        <v>0</v>
      </c>
      <c r="F83" s="232" t="s">
        <v>11</v>
      </c>
      <c r="G83" s="55">
        <v>1</v>
      </c>
      <c r="H83" s="112" t="str">
        <f>C79</f>
        <v>Tunesien</v>
      </c>
      <c r="I83" s="113"/>
      <c r="J83" s="211"/>
      <c r="K83" s="211" t="s">
        <v>102</v>
      </c>
      <c r="L83" s="211">
        <f t="shared" si="49"/>
        <v>-1</v>
      </c>
      <c r="M83" s="211"/>
      <c r="N83" s="211">
        <f>IF($E83="",0,IF($E83&gt;$G83,3,IF($E83=$G83,1,0)))</f>
        <v>0</v>
      </c>
      <c r="O83" s="211">
        <f>IF($G83="",0,IF($E83&gt;$G83,0,IF($E83=$G83,1,3)))</f>
        <v>3</v>
      </c>
      <c r="P83" s="211"/>
      <c r="Q83" s="211"/>
      <c r="R83" s="211">
        <f>E83</f>
        <v>0</v>
      </c>
      <c r="S83" s="211">
        <f>G83</f>
        <v>1</v>
      </c>
      <c r="T83" s="211"/>
      <c r="U83" s="211"/>
      <c r="V83" s="211">
        <f>G83</f>
        <v>1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0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0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10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10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57">SUM(M78:M83)</f>
        <v>7</v>
      </c>
      <c r="N84" s="211">
        <f t="shared" si="57"/>
        <v>0</v>
      </c>
      <c r="O84" s="211">
        <f t="shared" si="57"/>
        <v>3</v>
      </c>
      <c r="P84" s="211">
        <f t="shared" si="57"/>
        <v>7</v>
      </c>
      <c r="Q84" s="211">
        <f t="shared" si="57"/>
        <v>5</v>
      </c>
      <c r="R84" s="211">
        <f t="shared" si="57"/>
        <v>0</v>
      </c>
      <c r="S84" s="211">
        <f t="shared" si="57"/>
        <v>1</v>
      </c>
      <c r="T84" s="211">
        <f t="shared" si="57"/>
        <v>6</v>
      </c>
      <c r="U84" s="211">
        <f t="shared" si="57"/>
        <v>1</v>
      </c>
      <c r="V84" s="211">
        <f t="shared" si="57"/>
        <v>7</v>
      </c>
      <c r="W84" s="211">
        <f t="shared" si="57"/>
        <v>3</v>
      </c>
      <c r="X84" s="211">
        <f t="shared" si="57"/>
        <v>1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57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290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>
        <v>1</v>
      </c>
      <c r="F89" s="232" t="s">
        <v>11</v>
      </c>
      <c r="G89" s="55">
        <v>1</v>
      </c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58">IF(E89-G89&gt;0,1,IF(G89=E89,0,-1))</f>
        <v>0</v>
      </c>
      <c r="M89" s="211">
        <f>IF($E89="",0,IF($E89&gt;$G89,3,IF($E89=G89,1,0)))</f>
        <v>1</v>
      </c>
      <c r="N89" s="211">
        <f>IF($G89="",0,IF($E89&gt;$G89,0,IF($E89=G89,1,3)))</f>
        <v>1</v>
      </c>
      <c r="O89" s="211"/>
      <c r="P89" s="211"/>
      <c r="Q89" s="211">
        <f>E89</f>
        <v>1</v>
      </c>
      <c r="R89" s="211">
        <f>G89</f>
        <v>1</v>
      </c>
      <c r="S89" s="211"/>
      <c r="T89" s="211"/>
      <c r="U89" s="211">
        <f>G89</f>
        <v>1</v>
      </c>
      <c r="V89" s="211">
        <f>E89</f>
        <v>1</v>
      </c>
      <c r="W89" s="211"/>
      <c r="X89" s="211"/>
      <c r="Y89" s="211"/>
      <c r="Z89" s="211">
        <f>M95</f>
        <v>5</v>
      </c>
      <c r="AA89" s="211">
        <f>Q95</f>
        <v>5</v>
      </c>
      <c r="AB89" s="211">
        <f>U95</f>
        <v>2</v>
      </c>
      <c r="AC89" s="211">
        <f>AA89-AB89</f>
        <v>3</v>
      </c>
      <c r="AD89" s="211">
        <f>IF(Z89&gt;Z90,-1,0)</f>
        <v>0</v>
      </c>
      <c r="AE89" s="211">
        <f>IF(Z89&gt;Z91,-1,0)</f>
        <v>0</v>
      </c>
      <c r="AF89" s="211">
        <f>IF(Z89&gt;Z92,-1,0)</f>
        <v>-1</v>
      </c>
      <c r="AG89" s="211">
        <f>10000-(AJ89*1000+AM89*100+AK89*10)</f>
        <v>4650</v>
      </c>
      <c r="AH89" s="227">
        <f>RANK(AG89,AG89:AG92,1)</f>
        <v>1</v>
      </c>
      <c r="AI89" s="211" t="str">
        <f>C89</f>
        <v>Polen</v>
      </c>
      <c r="AJ89" s="211">
        <f t="shared" ref="AJ89:AJ92" si="59">Z89</f>
        <v>5</v>
      </c>
      <c r="AK89" s="211">
        <f t="shared" ref="AK89:AK92" si="60">AA89</f>
        <v>5</v>
      </c>
      <c r="AL89" s="211">
        <f t="shared" ref="AL89:AL92" si="61">AB89</f>
        <v>2</v>
      </c>
      <c r="AM89" s="211">
        <f>AK89-AL89</f>
        <v>3</v>
      </c>
      <c r="AN89" s="229"/>
      <c r="AO89" s="229">
        <f>IF(AG90=AG89,IF(G89&gt;E89,AG90-0.1,AG90),AG90)</f>
        <v>4760</v>
      </c>
      <c r="AP89" s="229">
        <f>IF(AG91=AG89,IF(G91&gt;E91,AG91-0.1,AG91),AG91)</f>
        <v>4870</v>
      </c>
      <c r="AQ89" s="229">
        <f>IF(AG92=AG89,IF(G93&gt;E93,AG92-0.1,AG92),AG92)</f>
        <v>10600</v>
      </c>
      <c r="AR89" s="229">
        <f>AN93</f>
        <v>13950</v>
      </c>
      <c r="AS89" s="227">
        <f>RANK(AR89,AR89:AR92,1)</f>
        <v>1</v>
      </c>
      <c r="AT89" s="211" t="str">
        <f t="shared" ref="AT89:AT92" si="62">AI89</f>
        <v>Polen</v>
      </c>
      <c r="AU89" s="211">
        <f t="shared" ref="AU89:AU92" si="63">AJ89</f>
        <v>5</v>
      </c>
      <c r="AV89" s="211">
        <f t="shared" ref="AV89:AV92" si="64">AK89</f>
        <v>5</v>
      </c>
      <c r="AW89" s="211">
        <f t="shared" ref="AW89:AW92" si="65">AL89</f>
        <v>2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5</v>
      </c>
      <c r="BE89" s="122">
        <f>VLOOKUP(1,AS89:AW92,4,FALSE)</f>
        <v>5</v>
      </c>
      <c r="BF89" s="230" t="s">
        <v>11</v>
      </c>
      <c r="BG89" s="122">
        <f>VLOOKUP(1,AS89:AW92,5,FALSE)</f>
        <v>2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1</v>
      </c>
      <c r="BO89" s="50">
        <f>IF(G89=Spielplan!G89,Punktemodus!$B$7,0)</f>
        <v>0</v>
      </c>
      <c r="BP89" s="62">
        <f>IF(Spielplan!E89="",0,SUM(BJ89:BO89))</f>
        <v>1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250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>
        <v>1</v>
      </c>
      <c r="F90" s="232" t="s">
        <v>11</v>
      </c>
      <c r="G90" s="55">
        <v>0</v>
      </c>
      <c r="H90" s="124" t="str">
        <f>Spielplan!$H$90</f>
        <v>Japan</v>
      </c>
      <c r="I90" s="125"/>
      <c r="J90" s="211"/>
      <c r="K90" s="211" t="s">
        <v>104</v>
      </c>
      <c r="L90" s="211">
        <f t="shared" si="58"/>
        <v>1</v>
      </c>
      <c r="M90" s="211"/>
      <c r="N90" s="211"/>
      <c r="O90" s="211">
        <f>IF($E90="",0,IF($E90&gt;$G90,3,IF($E90=$G90,1,0)))</f>
        <v>3</v>
      </c>
      <c r="P90" s="211">
        <f>IF($G90="",0,IF($E90&gt;$G90,0,IF($E90=$G90,1,3)))</f>
        <v>0</v>
      </c>
      <c r="Q90" s="211"/>
      <c r="R90" s="211"/>
      <c r="S90" s="211">
        <f>E90</f>
        <v>1</v>
      </c>
      <c r="T90" s="211">
        <f>G90</f>
        <v>0</v>
      </c>
      <c r="U90" s="211"/>
      <c r="V90" s="211"/>
      <c r="W90" s="211">
        <f>G90</f>
        <v>0</v>
      </c>
      <c r="X90" s="211">
        <f>E90</f>
        <v>1</v>
      </c>
      <c r="Y90" s="211"/>
      <c r="Z90" s="211">
        <f>N95</f>
        <v>5</v>
      </c>
      <c r="AA90" s="211">
        <f>R95</f>
        <v>4</v>
      </c>
      <c r="AB90" s="211">
        <f>V95</f>
        <v>2</v>
      </c>
      <c r="AC90" s="211">
        <f>AA90-AB90</f>
        <v>2</v>
      </c>
      <c r="AD90" s="211">
        <f>IF(Z90&gt;Z89,-1,0)</f>
        <v>0</v>
      </c>
      <c r="AE90" s="211">
        <f>IF(Z90&gt;Z91,-1,0)</f>
        <v>0</v>
      </c>
      <c r="AF90" s="211">
        <f>IF(Z90&gt;Z92,-1,0)</f>
        <v>-1</v>
      </c>
      <c r="AG90" s="211">
        <f>10000-(AJ90*1000+AM90*100+AK90*10)</f>
        <v>4760</v>
      </c>
      <c r="AH90" s="227">
        <f>RANK(AG90,AG89:AG92,1)</f>
        <v>2</v>
      </c>
      <c r="AI90" s="211" t="str">
        <f>H89</f>
        <v>Senegal</v>
      </c>
      <c r="AJ90" s="211">
        <f t="shared" si="59"/>
        <v>5</v>
      </c>
      <c r="AK90" s="211">
        <f t="shared" si="60"/>
        <v>4</v>
      </c>
      <c r="AL90" s="211">
        <f t="shared" si="61"/>
        <v>2</v>
      </c>
      <c r="AM90" s="211">
        <f>AK90-AL90</f>
        <v>2</v>
      </c>
      <c r="AN90" s="229">
        <f>IF(AG89=AG90,IF(E89&gt;G89,AG89-0.1,AG89),AG89)</f>
        <v>4650</v>
      </c>
      <c r="AO90" s="229"/>
      <c r="AP90" s="229">
        <f>IF(AG91=AG90,IF(G94&gt;E94,AG91-0.1,AG91),AG91)</f>
        <v>4870</v>
      </c>
      <c r="AQ90" s="229">
        <f>IF(AG92=AG90,IF(G92&gt;E92,AG92-0.1,AG92),AG92)</f>
        <v>10600</v>
      </c>
      <c r="AR90" s="229">
        <f>AO93</f>
        <v>14280</v>
      </c>
      <c r="AS90" s="227">
        <f>RANK(AR90,AR89:AR92,1)</f>
        <v>2</v>
      </c>
      <c r="AT90" s="211" t="str">
        <f t="shared" si="62"/>
        <v>Senegal</v>
      </c>
      <c r="AU90" s="211">
        <f t="shared" si="63"/>
        <v>5</v>
      </c>
      <c r="AV90" s="211">
        <f t="shared" si="64"/>
        <v>4</v>
      </c>
      <c r="AW90" s="211">
        <f t="shared" si="65"/>
        <v>2</v>
      </c>
      <c r="AX90" s="211"/>
      <c r="AY90" s="211"/>
      <c r="AZ90" s="211"/>
      <c r="BA90" s="126">
        <v>2</v>
      </c>
      <c r="BB90" s="124" t="str">
        <f>VLOOKUP(2,AS89:AT92,2,FALSE)</f>
        <v>Senegal</v>
      </c>
      <c r="BC90" s="125"/>
      <c r="BD90" s="127">
        <f>VLOOKUP(2,AS89:AW92,3,FALSE)</f>
        <v>5</v>
      </c>
      <c r="BE90" s="128">
        <f>VLOOKUP(2,AS89:AW92,4,FALSE)</f>
        <v>4</v>
      </c>
      <c r="BF90" s="230" t="s">
        <v>11</v>
      </c>
      <c r="BG90" s="128">
        <f>VLOOKUP(2,AS89:AW92,5,FALSE)</f>
        <v>2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1</v>
      </c>
      <c r="BO90" s="50">
        <f>IF(G90=Spielplan!G90,Punktemodus!$B$7,0)</f>
        <v>0</v>
      </c>
      <c r="BP90" s="62">
        <f>IF(Spielplan!E90="",0,SUM(BJ90:BO90))</f>
        <v>1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>
        <v>1</v>
      </c>
      <c r="F91" s="232" t="s">
        <v>11</v>
      </c>
      <c r="G91" s="55">
        <v>1</v>
      </c>
      <c r="H91" s="118" t="str">
        <f>C90</f>
        <v>Kolumbien</v>
      </c>
      <c r="I91" s="119"/>
      <c r="J91" s="211"/>
      <c r="K91" s="211" t="s">
        <v>106</v>
      </c>
      <c r="L91" s="211">
        <f t="shared" si="58"/>
        <v>0</v>
      </c>
      <c r="M91" s="211">
        <f>IF($E91="",0,IF($E91&gt;$G91,3,IF($E91=G91,1,0)))</f>
        <v>1</v>
      </c>
      <c r="N91" s="211"/>
      <c r="O91" s="211">
        <f>IF($G91="",0,IF($E91&gt;$G91,0,IF($E91=$G91,1,3)))</f>
        <v>1</v>
      </c>
      <c r="P91" s="211"/>
      <c r="Q91" s="211">
        <f>E91</f>
        <v>1</v>
      </c>
      <c r="R91" s="211"/>
      <c r="S91" s="211">
        <f>G91</f>
        <v>1</v>
      </c>
      <c r="T91" s="211"/>
      <c r="U91" s="211">
        <f>G91</f>
        <v>1</v>
      </c>
      <c r="V91" s="211"/>
      <c r="W91" s="211">
        <f>E91</f>
        <v>1</v>
      </c>
      <c r="X91" s="211"/>
      <c r="Y91" s="211"/>
      <c r="Z91" s="211">
        <f>O95</f>
        <v>5</v>
      </c>
      <c r="AA91" s="211">
        <f>S95</f>
        <v>3</v>
      </c>
      <c r="AB91" s="211">
        <f>W95</f>
        <v>2</v>
      </c>
      <c r="AC91" s="211">
        <f>AA91-AB91</f>
        <v>1</v>
      </c>
      <c r="AD91" s="211">
        <f>IF(Z91&gt;Z89,-1,0)</f>
        <v>0</v>
      </c>
      <c r="AE91" s="211">
        <f>IF(Z91&gt;Z90,-1,0)</f>
        <v>0</v>
      </c>
      <c r="AF91" s="211">
        <f>IF(Z91&gt;Z92,-1,0)</f>
        <v>-1</v>
      </c>
      <c r="AG91" s="211">
        <f>10000-(AJ91*1000+AM91*100+AK91*10)</f>
        <v>4870</v>
      </c>
      <c r="AH91" s="227">
        <f>RANK(AG91,AG89:AG92,1)</f>
        <v>3</v>
      </c>
      <c r="AI91" s="211" t="str">
        <f>C90</f>
        <v>Kolumbien</v>
      </c>
      <c r="AJ91" s="211">
        <f t="shared" si="59"/>
        <v>5</v>
      </c>
      <c r="AK91" s="211">
        <f t="shared" si="60"/>
        <v>3</v>
      </c>
      <c r="AL91" s="211">
        <f t="shared" si="61"/>
        <v>2</v>
      </c>
      <c r="AM91" s="211">
        <f>AK91-AL91</f>
        <v>1</v>
      </c>
      <c r="AN91" s="229">
        <f>IF(AG89=AG91,IF(E91&gt;G91,AG89-0.1,AG89),AG89)</f>
        <v>4650</v>
      </c>
      <c r="AO91" s="229">
        <f>IF(AG90=AG91,IF(E94&gt;G94,AG90-0.1,AG90),AG90)</f>
        <v>4760</v>
      </c>
      <c r="AP91" s="229"/>
      <c r="AQ91" s="229">
        <f>IF(AG92=AG91,IF(G90&gt;E90,AG92-0.1,AG92),AG92)</f>
        <v>10600</v>
      </c>
      <c r="AR91" s="229">
        <f>AP93</f>
        <v>14610</v>
      </c>
      <c r="AS91" s="227">
        <f>RANK(AR91,AR89:AR92,1)</f>
        <v>3</v>
      </c>
      <c r="AT91" s="211" t="str">
        <f t="shared" si="62"/>
        <v>Kolumbien</v>
      </c>
      <c r="AU91" s="211">
        <f t="shared" si="63"/>
        <v>5</v>
      </c>
      <c r="AV91" s="211">
        <f t="shared" si="64"/>
        <v>3</v>
      </c>
      <c r="AW91" s="211">
        <f t="shared" si="65"/>
        <v>2</v>
      </c>
      <c r="AX91" s="211"/>
      <c r="AY91" s="211"/>
      <c r="AZ91" s="211"/>
      <c r="BA91" s="270">
        <v>3</v>
      </c>
      <c r="BB91" s="271" t="str">
        <f>VLOOKUP(3,AS89:AT92,2,FALSE)</f>
        <v>Kolumbien</v>
      </c>
      <c r="BC91" s="272"/>
      <c r="BD91" s="273">
        <f>VLOOKUP(3,AS89:AW92,3,FALSE)</f>
        <v>5</v>
      </c>
      <c r="BE91" s="273">
        <f>VLOOKUP(3,AS89:AW92,4,FALSE)</f>
        <v>3</v>
      </c>
      <c r="BF91" s="230" t="s">
        <v>11</v>
      </c>
      <c r="BG91" s="273">
        <f>VLOOKUP(3,AS89:AW92,5,FALSE)</f>
        <v>2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0</v>
      </c>
      <c r="BO91" s="50">
        <f>IF(G91=Spielplan!G91,Punktemodus!$B$7,0)</f>
        <v>0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>
        <v>2</v>
      </c>
      <c r="F92" s="232" t="s">
        <v>11</v>
      </c>
      <c r="G92" s="55">
        <v>0</v>
      </c>
      <c r="H92" s="124" t="str">
        <f>H90</f>
        <v>Japan</v>
      </c>
      <c r="I92" s="125"/>
      <c r="J92" s="211"/>
      <c r="K92" s="211" t="s">
        <v>105</v>
      </c>
      <c r="L92" s="211">
        <f t="shared" si="58"/>
        <v>1</v>
      </c>
      <c r="M92" s="211"/>
      <c r="N92" s="211">
        <f>IF($E92="",0,IF($E92&gt;$G92,3,IF($E92=$G92,1,0)))</f>
        <v>3</v>
      </c>
      <c r="O92" s="211"/>
      <c r="P92" s="211">
        <f>IF($G92="",0,IF($E92&gt;$G92,0,IF($E92=$G92,1,3)))</f>
        <v>0</v>
      </c>
      <c r="Q92" s="211"/>
      <c r="R92" s="211">
        <f>E92</f>
        <v>2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2</v>
      </c>
      <c r="Y92" s="211"/>
      <c r="Z92" s="211">
        <f>P95</f>
        <v>0</v>
      </c>
      <c r="AA92" s="211">
        <f>T95</f>
        <v>0</v>
      </c>
      <c r="AB92" s="211">
        <f>X95</f>
        <v>6</v>
      </c>
      <c r="AC92" s="211">
        <f>AA92-AB92</f>
        <v>-6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10600</v>
      </c>
      <c r="AH92" s="227">
        <f>RANK(AG92,AG89:AG92,1)</f>
        <v>4</v>
      </c>
      <c r="AI92" s="211" t="str">
        <f>H90</f>
        <v>Japan</v>
      </c>
      <c r="AJ92" s="211">
        <f t="shared" si="59"/>
        <v>0</v>
      </c>
      <c r="AK92" s="211">
        <f t="shared" si="60"/>
        <v>0</v>
      </c>
      <c r="AL92" s="211">
        <f t="shared" si="61"/>
        <v>6</v>
      </c>
      <c r="AM92" s="211">
        <f>AK92-AL92</f>
        <v>-6</v>
      </c>
      <c r="AN92" s="229">
        <f>IF(AG89=AG92,IF(E93&gt;G93,AG89-0.1,AG89),AG89)</f>
        <v>4650</v>
      </c>
      <c r="AO92" s="229">
        <f>IF(AG90=AG92,IF(E92&gt;G92,AG90-0.1,AG90),AG90)</f>
        <v>4760</v>
      </c>
      <c r="AP92" s="229">
        <f>IF(AG91=AG92,IF(E90&gt;G90,AG91-0.1,AG91),AG91)</f>
        <v>4870</v>
      </c>
      <c r="AQ92" s="229"/>
      <c r="AR92" s="229">
        <f>AQ93</f>
        <v>31800</v>
      </c>
      <c r="AS92" s="227">
        <f>RANK(AR92,AR89:AR92,1)</f>
        <v>4</v>
      </c>
      <c r="AT92" s="211" t="str">
        <f t="shared" si="62"/>
        <v>Japan</v>
      </c>
      <c r="AU92" s="211">
        <f t="shared" si="63"/>
        <v>0</v>
      </c>
      <c r="AV92" s="211">
        <f t="shared" si="64"/>
        <v>0</v>
      </c>
      <c r="AW92" s="211">
        <f t="shared" si="65"/>
        <v>6</v>
      </c>
      <c r="AX92" s="211"/>
      <c r="AY92" s="211"/>
      <c r="AZ92" s="211"/>
      <c r="BA92" s="270">
        <v>4</v>
      </c>
      <c r="BB92" s="271" t="str">
        <f>VLOOKUP(4,AS89:AT92,2,FALSE)</f>
        <v>Japan</v>
      </c>
      <c r="BC92" s="272"/>
      <c r="BD92" s="273">
        <f>VLOOKUP(4,AS89:AW92,3,FALSE)</f>
        <v>0</v>
      </c>
      <c r="BE92" s="273">
        <f>VLOOKUP(4,AS89:AW92,4,FALSE)</f>
        <v>0</v>
      </c>
      <c r="BF92" s="230" t="s">
        <v>11</v>
      </c>
      <c r="BG92" s="273">
        <f>VLOOKUP(4,AS89:AW92,5,FALSE)</f>
        <v>6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1</v>
      </c>
      <c r="BO92" s="50">
        <f>IF(G92=Spielplan!G92,Punktemodus!$B$7,0)</f>
        <v>0</v>
      </c>
      <c r="BP92" s="62">
        <f>IF(Spielplan!E92="",0,SUM(BJ92:BO92))</f>
        <v>1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540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>
        <v>3</v>
      </c>
      <c r="F93" s="232" t="s">
        <v>11</v>
      </c>
      <c r="G93" s="55">
        <v>0</v>
      </c>
      <c r="H93" s="118" t="str">
        <f>H90</f>
        <v>Japan</v>
      </c>
      <c r="I93" s="119"/>
      <c r="J93" s="211"/>
      <c r="K93" s="211" t="s">
        <v>107</v>
      </c>
      <c r="L93" s="211">
        <f t="shared" si="58"/>
        <v>1</v>
      </c>
      <c r="M93" s="211">
        <f>IF($E93="",0,IF($E93&gt;$G93,3,IF($E93=G93,1,0)))</f>
        <v>3</v>
      </c>
      <c r="N93" s="211"/>
      <c r="O93" s="211"/>
      <c r="P93" s="211">
        <f>IF($G93="",0,IF($E93&gt;$G93,0,IF($E93=$G93,1,3)))</f>
        <v>0</v>
      </c>
      <c r="Q93" s="211">
        <f>E93</f>
        <v>3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3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13950</v>
      </c>
      <c r="AO93" s="229">
        <f>SUM(AO89:AO92)</f>
        <v>14280</v>
      </c>
      <c r="AP93" s="229">
        <f>SUM(AP89:AP92)</f>
        <v>14610</v>
      </c>
      <c r="AQ93" s="229">
        <f>SUM(AQ89:AQ92)</f>
        <v>31800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10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>
        <v>1</v>
      </c>
      <c r="F94" s="232" t="s">
        <v>11</v>
      </c>
      <c r="G94" s="55">
        <v>1</v>
      </c>
      <c r="H94" s="124" t="str">
        <f>C90</f>
        <v>Kolumbien</v>
      </c>
      <c r="I94" s="125"/>
      <c r="J94" s="211"/>
      <c r="K94" s="211" t="s">
        <v>107</v>
      </c>
      <c r="L94" s="211">
        <f t="shared" si="58"/>
        <v>0</v>
      </c>
      <c r="M94" s="211"/>
      <c r="N94" s="211">
        <f>IF($E94="",0,IF($E94&gt;$G94,3,IF($E94=$G94,1,0)))</f>
        <v>1</v>
      </c>
      <c r="O94" s="211">
        <f>IF($G94="",0,IF($E94&gt;$G94,0,IF($E94=$G94,1,3)))</f>
        <v>1</v>
      </c>
      <c r="P94" s="211"/>
      <c r="Q94" s="211"/>
      <c r="R94" s="211">
        <f>E94</f>
        <v>1</v>
      </c>
      <c r="S94" s="211">
        <f>G94</f>
        <v>1</v>
      </c>
      <c r="T94" s="211"/>
      <c r="U94" s="211"/>
      <c r="V94" s="211">
        <f>G94</f>
        <v>1</v>
      </c>
      <c r="W94" s="211">
        <f>E94</f>
        <v>1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0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0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0</v>
      </c>
      <c r="BO94" s="50">
        <f>IF(G94=Spielplan!G94,Punktemodus!$B$7,0)</f>
        <v>1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66">SUM(M89:M94)</f>
        <v>5</v>
      </c>
      <c r="N95" s="211">
        <f t="shared" si="66"/>
        <v>5</v>
      </c>
      <c r="O95" s="211">
        <f t="shared" si="66"/>
        <v>5</v>
      </c>
      <c r="P95" s="211">
        <f t="shared" si="66"/>
        <v>0</v>
      </c>
      <c r="Q95" s="211">
        <f t="shared" si="66"/>
        <v>5</v>
      </c>
      <c r="R95" s="211">
        <f t="shared" si="66"/>
        <v>4</v>
      </c>
      <c r="S95" s="211">
        <f t="shared" si="66"/>
        <v>3</v>
      </c>
      <c r="T95" s="211">
        <f t="shared" si="66"/>
        <v>0</v>
      </c>
      <c r="U95" s="211">
        <f t="shared" si="66"/>
        <v>2</v>
      </c>
      <c r="V95" s="211">
        <f t="shared" si="66"/>
        <v>2</v>
      </c>
      <c r="W95" s="211">
        <f t="shared" si="66"/>
        <v>2</v>
      </c>
      <c r="X95" s="211">
        <f t="shared" si="66"/>
        <v>6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15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290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CQ23:CV24"/>
    <mergeCell ref="CQ26:CV27"/>
    <mergeCell ref="CQ29:CV30"/>
    <mergeCell ref="CQ65:CV66"/>
    <mergeCell ref="BS44:BV45"/>
    <mergeCell ref="CQ32:CV33"/>
    <mergeCell ref="CJ44:CJ47"/>
    <mergeCell ref="CO81:CO84"/>
    <mergeCell ref="CS81:CS84"/>
    <mergeCell ref="CS44:CS47"/>
    <mergeCell ref="CQ68:CV69"/>
    <mergeCell ref="CO44:CO47"/>
    <mergeCell ref="CQ59:CV60"/>
    <mergeCell ref="CQ62:CV63"/>
    <mergeCell ref="CJ81:CJ84"/>
    <mergeCell ref="CF44:CF47"/>
    <mergeCell ref="CE81:CE84"/>
    <mergeCell ref="BS92:BV93"/>
    <mergeCell ref="BX86:BY87"/>
    <mergeCell ref="BX89:BY90"/>
    <mergeCell ref="BX92:BY93"/>
    <mergeCell ref="BS89:BV90"/>
    <mergeCell ref="CA89:CD90"/>
    <mergeCell ref="BX44:BX47"/>
    <mergeCell ref="BY44:BY47"/>
    <mergeCell ref="BZ44:BZ47"/>
    <mergeCell ref="CE44:CE47"/>
    <mergeCell ref="BZ81:BZ84"/>
    <mergeCell ref="BY10:CJ10"/>
    <mergeCell ref="F2:CS2"/>
    <mergeCell ref="CB4:CS4"/>
    <mergeCell ref="BA17:BH19"/>
    <mergeCell ref="BS86:BV87"/>
    <mergeCell ref="BY4:BZ4"/>
    <mergeCell ref="I4:BI4"/>
    <mergeCell ref="BP8:BP11"/>
    <mergeCell ref="BK9:BK11"/>
    <mergeCell ref="BL9:BL11"/>
    <mergeCell ref="BM9:BM11"/>
    <mergeCell ref="BJ9:BJ11"/>
    <mergeCell ref="BN9:BN11"/>
    <mergeCell ref="BO9:BO11"/>
    <mergeCell ref="C8:BH8"/>
    <mergeCell ref="BS8:CV8"/>
  </mergeCells>
  <phoneticPr fontId="2" type="noConversion"/>
  <conditionalFormatting sqref="CL24">
    <cfRule type="expression" dxfId="549" priority="1" stopIfTrue="1">
      <formula>IF($CH34="",TRUE,FALSE)</formula>
    </cfRule>
  </conditionalFormatting>
  <conditionalFormatting sqref="CB14">
    <cfRule type="expression" dxfId="548" priority="2" stopIfTrue="1">
      <formula>IF($BV$12="",TRUE,FALSE)</formula>
    </cfRule>
  </conditionalFormatting>
  <conditionalFormatting sqref="CB15">
    <cfRule type="expression" dxfId="547" priority="3" stopIfTrue="1">
      <formula>IF($BV$17="",TRUE,FALSE)</formula>
    </cfRule>
  </conditionalFormatting>
  <conditionalFormatting sqref="CB22">
    <cfRule type="expression" dxfId="546" priority="4" stopIfTrue="1">
      <formula>IF($BV$20="",TRUE,FALSE)</formula>
    </cfRule>
  </conditionalFormatting>
  <conditionalFormatting sqref="CB23">
    <cfRule type="expression" dxfId="545" priority="5" stopIfTrue="1">
      <formula>IF($BV$25="",TRUE,FALSE)</formula>
    </cfRule>
  </conditionalFormatting>
  <conditionalFormatting sqref="CB30">
    <cfRule type="expression" dxfId="544" priority="6" stopIfTrue="1">
      <formula>IF($BV$29="",TRUE,FALSE)</formula>
    </cfRule>
  </conditionalFormatting>
  <conditionalFormatting sqref="CB31">
    <cfRule type="expression" dxfId="543" priority="7" stopIfTrue="1">
      <formula>IF($BV$33="",TRUE,FALSE)</formula>
    </cfRule>
  </conditionalFormatting>
  <conditionalFormatting sqref="CB38">
    <cfRule type="expression" dxfId="542" priority="8" stopIfTrue="1">
      <formula>IF($BV$37="",TRUE,FALSE)</formula>
    </cfRule>
  </conditionalFormatting>
  <conditionalFormatting sqref="CB39">
    <cfRule type="expression" dxfId="541" priority="9" stopIfTrue="1">
      <formula>IF($BV$41="",TRUE,FALSE)</formula>
    </cfRule>
  </conditionalFormatting>
  <conditionalFormatting sqref="CL23 CL29">
    <cfRule type="expression" dxfId="540" priority="14" stopIfTrue="1">
      <formula>IF($CH$18="",TRUE,FALSE)</formula>
    </cfRule>
  </conditionalFormatting>
  <conditionalFormatting sqref="CL30">
    <cfRule type="expression" dxfId="539" priority="15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CW98"/>
  <sheetViews>
    <sheetView zoomScale="75" zoomScaleNormal="75" workbookViewId="0">
      <pane ySplit="5" topLeftCell="A15" activePane="bottomLeft" state="frozen"/>
      <selection activeCell="A6" sqref="A6"/>
      <selection pane="bottomLeft" activeCell="CL34" sqref="CL34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204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584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>
        <v>3</v>
      </c>
      <c r="F12" s="232" t="s">
        <v>11</v>
      </c>
      <c r="G12" s="55">
        <v>0</v>
      </c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1</v>
      </c>
      <c r="M12" s="211">
        <f>IF($E12="",0,IF($E12&gt;$G12,3,IF($E12=G12,1,0)))</f>
        <v>3</v>
      </c>
      <c r="N12" s="211">
        <f>IF($G12="",0,IF($E12&gt;$G12,0,IF($E12=G12,1,3)))</f>
        <v>0</v>
      </c>
      <c r="O12" s="211"/>
      <c r="P12" s="211"/>
      <c r="Q12" s="211">
        <f>E12</f>
        <v>3</v>
      </c>
      <c r="R12" s="211">
        <f>G12</f>
        <v>0</v>
      </c>
      <c r="S12" s="211"/>
      <c r="T12" s="211"/>
      <c r="U12" s="211">
        <f>G12</f>
        <v>0</v>
      </c>
      <c r="V12" s="211">
        <f>E12</f>
        <v>3</v>
      </c>
      <c r="W12" s="211"/>
      <c r="X12" s="211"/>
      <c r="Y12" s="211"/>
      <c r="Z12" s="211">
        <f>M18</f>
        <v>6</v>
      </c>
      <c r="AA12" s="211">
        <f>Q18</f>
        <v>7</v>
      </c>
      <c r="AB12" s="211">
        <f>U18</f>
        <v>2</v>
      </c>
      <c r="AC12" s="211">
        <f>AA12-AB12</f>
        <v>5</v>
      </c>
      <c r="AD12" s="211">
        <f>IF(Z12&gt;Z13,-1,0)</f>
        <v>-1</v>
      </c>
      <c r="AE12" s="211">
        <f>IF(Z12&gt;Z14,-1,0)</f>
        <v>-1</v>
      </c>
      <c r="AF12" s="211">
        <f>IF(Z12&gt;Z15,-1,0)</f>
        <v>0</v>
      </c>
      <c r="AG12" s="211">
        <f>10000-(AJ12*1000+AM12*100+AK12*10)</f>
        <v>3430</v>
      </c>
      <c r="AH12" s="227">
        <f>RANK(AG12,AG12:AG15,1)</f>
        <v>2</v>
      </c>
      <c r="AI12" s="211" t="str">
        <f>C12</f>
        <v>Russland</v>
      </c>
      <c r="AJ12" s="211">
        <f t="shared" ref="AJ12:AL15" si="1">Z12</f>
        <v>6</v>
      </c>
      <c r="AK12" s="211">
        <f t="shared" si="1"/>
        <v>7</v>
      </c>
      <c r="AL12" s="211">
        <f t="shared" si="1"/>
        <v>2</v>
      </c>
      <c r="AM12" s="211">
        <f>AK12-AL12</f>
        <v>5</v>
      </c>
      <c r="AN12" s="229"/>
      <c r="AO12" s="229">
        <f>IF(AG13=AG12,IF(G12&gt;E12,AG13-0.1,AG13),AG13)</f>
        <v>9390</v>
      </c>
      <c r="AP12" s="229">
        <f>IF(AG14=AG12,IF(G14&gt;E14,AG14-0.1,AG14),AG14)</f>
        <v>7280</v>
      </c>
      <c r="AQ12" s="229">
        <f>IF(AG15=AG12,IF(G16&gt;E16,AG15-0.1,AG15),AG15)</f>
        <v>2770</v>
      </c>
      <c r="AR12" s="229">
        <f>AN16</f>
        <v>10290</v>
      </c>
      <c r="AS12" s="227">
        <f>RANK(AR12,AR12:AR15,1)</f>
        <v>2</v>
      </c>
      <c r="AT12" s="211" t="str">
        <f t="shared" ref="AT12:AW15" si="2">AI12</f>
        <v>Russland</v>
      </c>
      <c r="AU12" s="211">
        <f t="shared" si="2"/>
        <v>6</v>
      </c>
      <c r="AV12" s="211">
        <f t="shared" si="2"/>
        <v>7</v>
      </c>
      <c r="AW12" s="211">
        <f t="shared" si="2"/>
        <v>2</v>
      </c>
      <c r="AX12" s="211"/>
      <c r="AY12" s="211"/>
      <c r="AZ12" s="211"/>
      <c r="BA12" s="3">
        <v>1</v>
      </c>
      <c r="BB12" s="6" t="str">
        <f>VLOOKUP(1,AS12:AT15,2,FALSE)</f>
        <v>Uruguay</v>
      </c>
      <c r="BC12" s="2"/>
      <c r="BD12" s="5">
        <f>VLOOKUP(1,AS12:AW15,3,FALSE)</f>
        <v>7</v>
      </c>
      <c r="BE12" s="4">
        <f>VLOOKUP(1,AS12:AW15,4,FALSE)</f>
        <v>3</v>
      </c>
      <c r="BF12" s="230" t="s">
        <v>11</v>
      </c>
      <c r="BG12" s="4">
        <f>VLOOKUP(1,AS12:AW15,5,FALSE)</f>
        <v>1</v>
      </c>
      <c r="BH12" s="7" t="s">
        <v>16</v>
      </c>
      <c r="BI12" s="211"/>
      <c r="BJ12" s="50">
        <f>IF(E12&gt;G12,IF(Spielplan!E12&gt;Spielplan!G12,Punktemodus!$B$3,0),0)</f>
        <v>10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11</v>
      </c>
      <c r="BQ12" s="211"/>
      <c r="BR12" s="220"/>
      <c r="BS12" s="7" t="s">
        <v>16</v>
      </c>
      <c r="BT12" s="18" t="str">
        <f>IF(G17="","",BB12)</f>
        <v>Uruguay</v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>
        <v>0</v>
      </c>
      <c r="F13" s="232" t="s">
        <v>11</v>
      </c>
      <c r="G13" s="55">
        <v>1</v>
      </c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-1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3</v>
      </c>
      <c r="Q13" s="211"/>
      <c r="R13" s="211"/>
      <c r="S13" s="211">
        <f>E13</f>
        <v>0</v>
      </c>
      <c r="T13" s="211">
        <f>G13</f>
        <v>1</v>
      </c>
      <c r="U13" s="211"/>
      <c r="V13" s="211"/>
      <c r="W13" s="211">
        <f>G13</f>
        <v>1</v>
      </c>
      <c r="X13" s="211">
        <f>E13</f>
        <v>0</v>
      </c>
      <c r="Y13" s="211"/>
      <c r="Z13" s="211">
        <f>N18</f>
        <v>1</v>
      </c>
      <c r="AA13" s="211">
        <f>R18</f>
        <v>1</v>
      </c>
      <c r="AB13" s="211">
        <f>V18</f>
        <v>5</v>
      </c>
      <c r="AC13" s="211">
        <f>AA13-AB13</f>
        <v>-4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9390</v>
      </c>
      <c r="AH13" s="227">
        <f>RANK(AG13,AG12:AG15,1)</f>
        <v>4</v>
      </c>
      <c r="AI13" s="211" t="str">
        <f>H12</f>
        <v>Saudi-Arabien</v>
      </c>
      <c r="AJ13" s="211">
        <f t="shared" si="1"/>
        <v>1</v>
      </c>
      <c r="AK13" s="211">
        <f t="shared" si="1"/>
        <v>1</v>
      </c>
      <c r="AL13" s="211">
        <f t="shared" si="1"/>
        <v>5</v>
      </c>
      <c r="AM13" s="211">
        <f>AK13-AL13</f>
        <v>-4</v>
      </c>
      <c r="AN13" s="229">
        <f>IF(AG12=AG13,IF(E12&gt;G12,AG12-0.1,AG12),AG12)</f>
        <v>3430</v>
      </c>
      <c r="AO13" s="229"/>
      <c r="AP13" s="229">
        <f>IF(AG14=AG13,IF(G17&gt;E17,AG14-0.1,AG14),AG14)</f>
        <v>7280</v>
      </c>
      <c r="AQ13" s="229">
        <f>IF(AG15=AG13,IF(G15&gt;E15,AG15-0.1,AG15),AG15)</f>
        <v>2770</v>
      </c>
      <c r="AR13" s="229">
        <f>AO16</f>
        <v>28170</v>
      </c>
      <c r="AS13" s="227">
        <f>RANK(AR13,AR12:AR15,1)</f>
        <v>4</v>
      </c>
      <c r="AT13" s="211" t="str">
        <f t="shared" si="2"/>
        <v>Saudi-Arabien</v>
      </c>
      <c r="AU13" s="211">
        <f t="shared" si="2"/>
        <v>1</v>
      </c>
      <c r="AV13" s="211">
        <f t="shared" si="2"/>
        <v>1</v>
      </c>
      <c r="AW13" s="211">
        <f t="shared" si="2"/>
        <v>5</v>
      </c>
      <c r="AX13" s="211"/>
      <c r="AY13" s="211"/>
      <c r="AZ13" s="211"/>
      <c r="BA13" s="206">
        <v>2</v>
      </c>
      <c r="BB13" s="204" t="str">
        <f>VLOOKUP(2,AS12:AT15,2,FALSE)</f>
        <v>Russland</v>
      </c>
      <c r="BC13" s="207"/>
      <c r="BD13" s="208">
        <f>VLOOKUP(2,AS12:AW15,3,FALSE)</f>
        <v>6</v>
      </c>
      <c r="BE13" s="209">
        <f>VLOOKUP(2,AS12:AW15,4,FALSE)</f>
        <v>7</v>
      </c>
      <c r="BF13" s="230" t="s">
        <v>11</v>
      </c>
      <c r="BG13" s="209">
        <f>VLOOKUP(2,AS12:AW15,5,FALSE)</f>
        <v>2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10</v>
      </c>
      <c r="BM13" s="50">
        <f>IF(E13=Spielplan!E13,IF(G13=Spielplan!G13,Punktemodus!$B$5,0),0)</f>
        <v>3</v>
      </c>
      <c r="BN13" s="50">
        <f>IF(E13=Spielplan!E13,Punktemodus!$B$7,0)</f>
        <v>1</v>
      </c>
      <c r="BO13" s="50">
        <f>IF(G13=Spielplan!G13,Punktemodus!$B$7,0)</f>
        <v>1</v>
      </c>
      <c r="BP13" s="62">
        <f>IF(Spielplan!E13="",0,SUM(BJ13:BO13))</f>
        <v>15</v>
      </c>
      <c r="BQ13" s="211"/>
      <c r="BR13" s="220"/>
      <c r="BS13" s="40" t="s">
        <v>19</v>
      </c>
      <c r="BT13" s="18" t="str">
        <f>IF(G28="","",BB24)</f>
        <v>Portugal</v>
      </c>
      <c r="BU13" s="19"/>
      <c r="BV13" s="55" t="s">
        <v>342</v>
      </c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>
        <v>3</v>
      </c>
      <c r="F14" s="232" t="s">
        <v>11</v>
      </c>
      <c r="G14" s="55">
        <v>0</v>
      </c>
      <c r="H14" s="6" t="str">
        <f>C13</f>
        <v>Ägypten</v>
      </c>
      <c r="I14" s="15"/>
      <c r="J14" s="211"/>
      <c r="K14" s="211" t="s">
        <v>55</v>
      </c>
      <c r="L14" s="211">
        <f t="shared" si="0"/>
        <v>1</v>
      </c>
      <c r="M14" s="211">
        <f>IF($E14="",0,IF($E14&gt;$G14,3,IF($E14=G14,1,0)))</f>
        <v>3</v>
      </c>
      <c r="N14" s="211"/>
      <c r="O14" s="211">
        <f>IF($G14="",0,IF($E14&gt;$G14,0,IF($E14=$G14,1,3)))</f>
        <v>0</v>
      </c>
      <c r="P14" s="211"/>
      <c r="Q14" s="211">
        <f>E14</f>
        <v>3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3</v>
      </c>
      <c r="X14" s="211"/>
      <c r="Y14" s="211"/>
      <c r="Z14" s="211">
        <f>O18</f>
        <v>3</v>
      </c>
      <c r="AA14" s="211">
        <f>S18</f>
        <v>2</v>
      </c>
      <c r="AB14" s="211">
        <f>W18</f>
        <v>5</v>
      </c>
      <c r="AC14" s="211">
        <f>AA14-AB14</f>
        <v>-3</v>
      </c>
      <c r="AD14" s="211">
        <f>IF(Z14&gt;Z12,-1,0)</f>
        <v>0</v>
      </c>
      <c r="AE14" s="211">
        <f>IF(Z14&gt;Z13,-1,0)</f>
        <v>-1</v>
      </c>
      <c r="AF14" s="211">
        <f>IF(Z14&gt;Z15,-1,0)</f>
        <v>0</v>
      </c>
      <c r="AG14" s="211">
        <f>10000-(AJ14*1000+AM14*100+AK14*10)</f>
        <v>7280</v>
      </c>
      <c r="AH14" s="227">
        <f>RANK(AG14,AG12:AG15,1)</f>
        <v>3</v>
      </c>
      <c r="AI14" s="211" t="str">
        <f>C13</f>
        <v>Ägypten</v>
      </c>
      <c r="AJ14" s="211">
        <f t="shared" si="1"/>
        <v>3</v>
      </c>
      <c r="AK14" s="211">
        <f t="shared" si="1"/>
        <v>2</v>
      </c>
      <c r="AL14" s="211">
        <f t="shared" si="1"/>
        <v>5</v>
      </c>
      <c r="AM14" s="211">
        <f>AK14-AL14</f>
        <v>-3</v>
      </c>
      <c r="AN14" s="229">
        <f>IF(AG12=AG14,IF(E14&gt;G14,AG12-0.1,AG12),AG12)</f>
        <v>3430</v>
      </c>
      <c r="AO14" s="229">
        <f>IF(AG13=AG14,IF(E17&gt;G17,AG13-0.1,AG13),AG13)</f>
        <v>9390</v>
      </c>
      <c r="AP14" s="229"/>
      <c r="AQ14" s="229">
        <f>IF(AG15=AG14,IF(G13&gt;E13,AG15-0.1,AG15),AG15)</f>
        <v>2770</v>
      </c>
      <c r="AR14" s="229">
        <f>AP16</f>
        <v>21840</v>
      </c>
      <c r="AS14" s="227">
        <f>RANK(AR14,AR12:AR15,1)</f>
        <v>3</v>
      </c>
      <c r="AT14" s="211" t="str">
        <f t="shared" si="2"/>
        <v>Ägypten</v>
      </c>
      <c r="AU14" s="211">
        <f t="shared" si="2"/>
        <v>3</v>
      </c>
      <c r="AV14" s="211">
        <f t="shared" si="2"/>
        <v>2</v>
      </c>
      <c r="AW14" s="211">
        <f t="shared" si="2"/>
        <v>5</v>
      </c>
      <c r="AX14" s="211"/>
      <c r="AY14" s="211"/>
      <c r="AZ14" s="211"/>
      <c r="BA14" s="270">
        <v>3</v>
      </c>
      <c r="BB14" s="271" t="str">
        <f>VLOOKUP(3,AS12:AT15,2,FALSE)</f>
        <v>Ägypten</v>
      </c>
      <c r="BC14" s="272"/>
      <c r="BD14" s="273">
        <f>VLOOKUP(3,AS12:AW15,3,FALSE)</f>
        <v>3</v>
      </c>
      <c r="BE14" s="273">
        <f>VLOOKUP(3,AS12:AW15,4,FALSE)</f>
        <v>2</v>
      </c>
      <c r="BF14" s="230" t="s">
        <v>11</v>
      </c>
      <c r="BG14" s="273">
        <f>VLOOKUP(3,AS12:AW15,5,FALSE)</f>
        <v>5</v>
      </c>
      <c r="BH14" s="211"/>
      <c r="BI14" s="211"/>
      <c r="BJ14" s="50">
        <f>IF(E14&gt;G14,IF(Spielplan!E14&gt;Spielplan!G14,Punktemodus!$B$3,0),0)</f>
        <v>10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1</v>
      </c>
      <c r="BO14" s="50">
        <f>IF(G14=Spielplan!G14,Punktemodus!$B$7,0)</f>
        <v>0</v>
      </c>
      <c r="BP14" s="62">
        <f>IF(Spielplan!E14="",0,SUM(BJ14:BO14))</f>
        <v>11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>Portugal</v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>
        <v>0</v>
      </c>
      <c r="F15" s="232" t="s">
        <v>11</v>
      </c>
      <c r="G15" s="55">
        <v>0</v>
      </c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1</v>
      </c>
      <c r="O15" s="211"/>
      <c r="P15" s="211">
        <f>IF($G15="",0,IF($E15&gt;$G15,0,IF($E15=$G15,1,3)))</f>
        <v>1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7</v>
      </c>
      <c r="AA15" s="211">
        <f>T18</f>
        <v>3</v>
      </c>
      <c r="AB15" s="211">
        <f>X18</f>
        <v>1</v>
      </c>
      <c r="AC15" s="211">
        <f>AA15-AB15</f>
        <v>2</v>
      </c>
      <c r="AD15" s="211">
        <f>IF(Z15&gt;Z12,-1,0)</f>
        <v>-1</v>
      </c>
      <c r="AE15" s="211">
        <f>IF(Z15&gt;Z13,-1,0)</f>
        <v>-1</v>
      </c>
      <c r="AF15" s="211">
        <f>IF(Z15&gt;Z14,-1,0)</f>
        <v>-1</v>
      </c>
      <c r="AG15" s="211">
        <f>10000-(AJ15*1000+AM15*100+AK15*10)</f>
        <v>2770</v>
      </c>
      <c r="AH15" s="227">
        <f>RANK(AG15,AG12:AG15,1)</f>
        <v>1</v>
      </c>
      <c r="AI15" s="211" t="str">
        <f>H13</f>
        <v>Uruguay</v>
      </c>
      <c r="AJ15" s="211">
        <f t="shared" si="1"/>
        <v>7</v>
      </c>
      <c r="AK15" s="211">
        <f t="shared" si="1"/>
        <v>3</v>
      </c>
      <c r="AL15" s="211">
        <f t="shared" si="1"/>
        <v>1</v>
      </c>
      <c r="AM15" s="211">
        <f>AK15-AL15</f>
        <v>2</v>
      </c>
      <c r="AN15" s="229">
        <f>IF(AG12=AG15,IF(E16&gt;G16,AG12-0.1,AG12),AG12)</f>
        <v>3430</v>
      </c>
      <c r="AO15" s="229">
        <f>IF(AG13=AG15,IF(E15&gt;G15,AG13-0.1,AG13),AG13)</f>
        <v>9390</v>
      </c>
      <c r="AP15" s="229">
        <f>IF(AG14=AG15,IF(E13&gt;G13,AG14-0.1,AG14),AG14)</f>
        <v>7280</v>
      </c>
      <c r="AQ15" s="229"/>
      <c r="AR15" s="229">
        <f>AQ16</f>
        <v>8310</v>
      </c>
      <c r="AS15" s="227">
        <f>RANK(AR15,AR12:AR15,1)</f>
        <v>1</v>
      </c>
      <c r="AT15" s="211" t="str">
        <f t="shared" si="2"/>
        <v>Uruguay</v>
      </c>
      <c r="AU15" s="211">
        <f t="shared" si="2"/>
        <v>7</v>
      </c>
      <c r="AV15" s="211">
        <f t="shared" si="2"/>
        <v>3</v>
      </c>
      <c r="AW15" s="211">
        <f t="shared" si="2"/>
        <v>1</v>
      </c>
      <c r="AX15" s="211"/>
      <c r="AY15" s="211"/>
      <c r="AZ15" s="211"/>
      <c r="BA15" s="270">
        <v>4</v>
      </c>
      <c r="BB15" s="271" t="str">
        <f>VLOOKUP(4,AS12:AT15,2,FALSE)</f>
        <v>Saudi-Arabien</v>
      </c>
      <c r="BC15" s="272"/>
      <c r="BD15" s="273">
        <f>VLOOKUP(4,AS12:AW15,3,FALSE)</f>
        <v>1</v>
      </c>
      <c r="BE15" s="273">
        <f>VLOOKUP(4,AS12:AW15,4,FALSE)</f>
        <v>1</v>
      </c>
      <c r="BF15" s="230" t="s">
        <v>11</v>
      </c>
      <c r="BG15" s="273">
        <f>VLOOKUP(4,AS12:AW15,5,FALSE)</f>
        <v>5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>Frankreich</v>
      </c>
      <c r="CB15" s="19"/>
      <c r="CC15" s="55" t="s">
        <v>342</v>
      </c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>
        <v>1</v>
      </c>
      <c r="F16" s="232" t="s">
        <v>11</v>
      </c>
      <c r="G16" s="55">
        <v>2</v>
      </c>
      <c r="H16" s="6" t="str">
        <f>H13</f>
        <v>Uruguay</v>
      </c>
      <c r="I16" s="15"/>
      <c r="J16" s="211"/>
      <c r="K16" s="211" t="s">
        <v>57</v>
      </c>
      <c r="L16" s="211">
        <f t="shared" si="0"/>
        <v>-1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3</v>
      </c>
      <c r="Q16" s="211">
        <f>E16</f>
        <v>1</v>
      </c>
      <c r="R16" s="211"/>
      <c r="S16" s="211"/>
      <c r="T16" s="211">
        <f>G16</f>
        <v>2</v>
      </c>
      <c r="U16" s="211">
        <f>G16</f>
        <v>2</v>
      </c>
      <c r="V16" s="211"/>
      <c r="W16" s="211"/>
      <c r="X16" s="211">
        <f>E16</f>
        <v>1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10290</v>
      </c>
      <c r="AO16" s="229">
        <f>SUM(AO12:AO15)</f>
        <v>28170</v>
      </c>
      <c r="AP16" s="229">
        <f>SUM(AP12:AP15)</f>
        <v>21840</v>
      </c>
      <c r="AQ16" s="229">
        <f>SUM(AQ12:AQ15)</f>
        <v>8310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10</v>
      </c>
      <c r="BM16" s="50">
        <f>IF(E16=Spielplan!E16,IF(G16=Spielplan!G16,Punktemodus!$B$5,0),0)</f>
        <v>0</v>
      </c>
      <c r="BN16" s="50">
        <f>IF(E16=Spielplan!E16,Punktemodus!$B$7,0)</f>
        <v>0</v>
      </c>
      <c r="BO16" s="50">
        <f>IF(G16=Spielplan!G16,Punktemodus!$B$7,0)</f>
        <v>0</v>
      </c>
      <c r="BP16" s="62">
        <f>IF(Spielplan!E16="",0,SUM(BJ16:BO16))</f>
        <v>10</v>
      </c>
      <c r="BQ16" s="211"/>
      <c r="BR16" s="220"/>
      <c r="BS16" s="30" t="s">
        <v>20</v>
      </c>
      <c r="BT16" s="18" t="str">
        <f>IF(G39="","",BB34)</f>
        <v>Frankreich</v>
      </c>
      <c r="BU16" s="19"/>
      <c r="BV16" s="55" t="s">
        <v>342</v>
      </c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>
        <v>1</v>
      </c>
      <c r="F17" s="232" t="s">
        <v>11</v>
      </c>
      <c r="G17" s="55">
        <v>2</v>
      </c>
      <c r="H17" s="204" t="str">
        <f>C13</f>
        <v>Ägypten</v>
      </c>
      <c r="I17" s="205"/>
      <c r="J17" s="211"/>
      <c r="K17" s="211" t="s">
        <v>57</v>
      </c>
      <c r="L17" s="211">
        <f t="shared" si="0"/>
        <v>-1</v>
      </c>
      <c r="M17" s="211"/>
      <c r="N17" s="211">
        <f>IF($E17="",0,IF($E17&gt;$G17,3,IF($E17=$G17,1,0)))</f>
        <v>0</v>
      </c>
      <c r="O17" s="211">
        <f>IF($G17="",0,IF($E17&gt;$G17,0,IF($E17=$G17,1,3)))</f>
        <v>3</v>
      </c>
      <c r="P17" s="211"/>
      <c r="Q17" s="211"/>
      <c r="R17" s="211">
        <f>E17</f>
        <v>1</v>
      </c>
      <c r="S17" s="211">
        <f>G17</f>
        <v>2</v>
      </c>
      <c r="T17" s="211"/>
      <c r="U17" s="211"/>
      <c r="V17" s="211">
        <f>G17</f>
        <v>2</v>
      </c>
      <c r="W17" s="211">
        <f>E17</f>
        <v>1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0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0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>Argentinien</v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6</v>
      </c>
      <c r="N18" s="211">
        <f t="shared" si="3"/>
        <v>1</v>
      </c>
      <c r="O18" s="211">
        <f t="shared" si="3"/>
        <v>3</v>
      </c>
      <c r="P18" s="211">
        <f t="shared" si="3"/>
        <v>7</v>
      </c>
      <c r="Q18" s="211">
        <f t="shared" si="3"/>
        <v>7</v>
      </c>
      <c r="R18" s="211">
        <f t="shared" si="3"/>
        <v>1</v>
      </c>
      <c r="S18" s="211">
        <f t="shared" si="3"/>
        <v>2</v>
      </c>
      <c r="T18" s="211">
        <f t="shared" si="3"/>
        <v>3</v>
      </c>
      <c r="U18" s="211">
        <f t="shared" si="3"/>
        <v>2</v>
      </c>
      <c r="V18" s="211">
        <f t="shared" si="3"/>
        <v>5</v>
      </c>
      <c r="W18" s="211">
        <f t="shared" si="3"/>
        <v>5</v>
      </c>
      <c r="X18" s="211">
        <f t="shared" si="3"/>
        <v>1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48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>Frankreich</v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>Belgien</v>
      </c>
      <c r="CG19" s="19"/>
      <c r="CH19" s="55" t="s">
        <v>342</v>
      </c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>Schweiz</v>
      </c>
      <c r="BU20" s="19"/>
      <c r="BV20" s="55" t="s">
        <v>342</v>
      </c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>Schweden</v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>Schweiz</v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>
        <v>1</v>
      </c>
      <c r="F23" s="232" t="s">
        <v>11</v>
      </c>
      <c r="G23" s="55">
        <v>0</v>
      </c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1</v>
      </c>
      <c r="M23" s="211">
        <f>IF($E23="",0,IF($E23&gt;$G23,3,IF($E23=G23,1,0)))</f>
        <v>3</v>
      </c>
      <c r="N23" s="211">
        <f>IF($G23="",0,IF($E23&gt;$G23,0,IF($E23=G23,1,3)))</f>
        <v>0</v>
      </c>
      <c r="O23" s="211"/>
      <c r="P23" s="211"/>
      <c r="Q23" s="211">
        <f>E23</f>
        <v>1</v>
      </c>
      <c r="R23" s="211">
        <f>G23</f>
        <v>0</v>
      </c>
      <c r="S23" s="211"/>
      <c r="T23" s="211"/>
      <c r="U23" s="211">
        <f>G23</f>
        <v>0</v>
      </c>
      <c r="V23" s="211">
        <f>E23</f>
        <v>1</v>
      </c>
      <c r="W23" s="211"/>
      <c r="X23" s="211"/>
      <c r="Y23" s="211"/>
      <c r="Z23" s="211">
        <f>M29</f>
        <v>3</v>
      </c>
      <c r="AA23" s="211">
        <f>Q29</f>
        <v>2</v>
      </c>
      <c r="AB23" s="211">
        <f>U29</f>
        <v>4</v>
      </c>
      <c r="AC23" s="211">
        <f>AA23-AB23</f>
        <v>-2</v>
      </c>
      <c r="AD23" s="211">
        <f>IF(Z23&gt;Z24,-1,0)</f>
        <v>-1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7180</v>
      </c>
      <c r="AH23" s="227">
        <f>RANK(AG23,AG23:AG26,1)</f>
        <v>3</v>
      </c>
      <c r="AI23" s="211" t="str">
        <f>C23</f>
        <v>Marokko</v>
      </c>
      <c r="AJ23" s="211">
        <f t="shared" ref="AJ23:AL26" si="5">Z23</f>
        <v>3</v>
      </c>
      <c r="AK23" s="211">
        <f t="shared" si="5"/>
        <v>2</v>
      </c>
      <c r="AL23" s="211">
        <f t="shared" si="5"/>
        <v>4</v>
      </c>
      <c r="AM23" s="211">
        <f>AK23-AL23</f>
        <v>-2</v>
      </c>
      <c r="AN23" s="229"/>
      <c r="AO23" s="229">
        <f>IF(AG24=AG23,IF(G23&gt;E23,AG24-0.1,AG24),AG24)</f>
        <v>10700</v>
      </c>
      <c r="AP23" s="229">
        <f>IF(AG25=AG23,IF(G25&gt;E25,AG25-0.1,AG25),AG25)</f>
        <v>3540</v>
      </c>
      <c r="AQ23" s="229">
        <f>IF(AG26=AG23,IF(G27&gt;E27,AG26-0.1,AG26),AG26)</f>
        <v>430</v>
      </c>
      <c r="AR23" s="229">
        <f>AN27</f>
        <v>21540</v>
      </c>
      <c r="AS23" s="227">
        <f>RANK(AR23,AR23:AR26,1)</f>
        <v>3</v>
      </c>
      <c r="AT23" s="211" t="str">
        <f t="shared" ref="AT23:AW26" si="6">AI23</f>
        <v>Marokko</v>
      </c>
      <c r="AU23" s="211">
        <f t="shared" si="6"/>
        <v>3</v>
      </c>
      <c r="AV23" s="211">
        <f t="shared" si="6"/>
        <v>2</v>
      </c>
      <c r="AW23" s="211">
        <f t="shared" si="6"/>
        <v>4</v>
      </c>
      <c r="AX23" s="211"/>
      <c r="AY23" s="211"/>
      <c r="AZ23" s="211"/>
      <c r="BA23" s="34">
        <v>1</v>
      </c>
      <c r="BB23" s="32" t="str">
        <f>VLOOKUP(1,AS23:AT26,2,FALSE)</f>
        <v>Spanien</v>
      </c>
      <c r="BC23" s="33"/>
      <c r="BD23" s="35">
        <f>VLOOKUP(1,AS23:AW26,3,FALSE)</f>
        <v>9</v>
      </c>
      <c r="BE23" s="36">
        <f>VLOOKUP(1,AS23:AW26,4,FALSE)</f>
        <v>7</v>
      </c>
      <c r="BF23" s="230" t="s">
        <v>11</v>
      </c>
      <c r="BG23" s="36">
        <f>VLOOKUP(1,AS23:AW26,5,FALSE)</f>
        <v>2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0</v>
      </c>
      <c r="BO23" s="50">
        <f>IF(G23=Spielplan!G23,Punktemodus!$B$7,0)</f>
        <v>0</v>
      </c>
      <c r="BP23" s="62">
        <f>IF(Spielplan!E23="",0,SUM(BJ23:BO23))</f>
        <v>0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>Belgien</v>
      </c>
      <c r="CB23" s="19"/>
      <c r="CC23" s="55" t="s">
        <v>342</v>
      </c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>Belgien</v>
      </c>
      <c r="CL23" s="19"/>
      <c r="CM23" s="55"/>
      <c r="CN23" s="211"/>
      <c r="CO23" s="211"/>
      <c r="CP23" s="211"/>
      <c r="CQ23" s="421" t="str">
        <f>IF($CM$23&lt;&gt;"",$CK$23,IF($CM$24&lt;&gt;"",$CK$24,""))</f>
        <v>Deutschland</v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>
        <v>1</v>
      </c>
      <c r="F24" s="232" t="s">
        <v>11</v>
      </c>
      <c r="G24" s="55">
        <v>2</v>
      </c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-1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3</v>
      </c>
      <c r="Q24" s="211"/>
      <c r="R24" s="211"/>
      <c r="S24" s="211">
        <f>E24</f>
        <v>1</v>
      </c>
      <c r="T24" s="211">
        <f>G24</f>
        <v>2</v>
      </c>
      <c r="U24" s="211"/>
      <c r="V24" s="211"/>
      <c r="W24" s="211">
        <f>G24</f>
        <v>2</v>
      </c>
      <c r="X24" s="211">
        <f>E24</f>
        <v>1</v>
      </c>
      <c r="Y24" s="211"/>
      <c r="Z24" s="211">
        <f>N29</f>
        <v>0</v>
      </c>
      <c r="AA24" s="211">
        <f>R29</f>
        <v>0</v>
      </c>
      <c r="AB24" s="211">
        <f>V29</f>
        <v>7</v>
      </c>
      <c r="AC24" s="211">
        <f>AA24-AB24</f>
        <v>-7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10700</v>
      </c>
      <c r="AH24" s="227">
        <f>RANK(AG24,AG23:AG26,1)</f>
        <v>4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7</v>
      </c>
      <c r="AM24" s="211">
        <f>AK24-AL24</f>
        <v>-7</v>
      </c>
      <c r="AN24" s="229">
        <f>IF(AG23=AG24,IF(E23&gt;G23,AG23-0.1,AG23),AG23)</f>
        <v>7180</v>
      </c>
      <c r="AO24" s="229"/>
      <c r="AP24" s="229">
        <f>IF(AG25=AG24,IF(G28&gt;E28,AG25-0.1,AG25),AG25)</f>
        <v>3540</v>
      </c>
      <c r="AQ24" s="229">
        <f>IF(AG26=AG24,IF(G26&gt;E26,AG26-0.1,AG26),AG26)</f>
        <v>430</v>
      </c>
      <c r="AR24" s="229">
        <f>AO27</f>
        <v>32100</v>
      </c>
      <c r="AS24" s="227">
        <f>RANK(AR24,AR23:AR26,1)</f>
        <v>4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7</v>
      </c>
      <c r="AX24" s="211"/>
      <c r="AY24" s="211"/>
      <c r="AZ24" s="211"/>
      <c r="BA24" s="38">
        <v>2</v>
      </c>
      <c r="BB24" s="26" t="str">
        <f>VLOOKUP(2,AS23:AT26,2,FALSE)</f>
        <v>Portugal</v>
      </c>
      <c r="BC24" s="31"/>
      <c r="BD24" s="39">
        <f>VLOOKUP(2,AS23:AW26,3,FALSE)</f>
        <v>6</v>
      </c>
      <c r="BE24" s="40">
        <f>VLOOKUP(2,AS23:AW26,4,FALSE)</f>
        <v>6</v>
      </c>
      <c r="BF24" s="230" t="s">
        <v>11</v>
      </c>
      <c r="BG24" s="40">
        <f>VLOOKUP(2,AS23:AW26,5,FALSE)</f>
        <v>2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0</v>
      </c>
      <c r="BQ24" s="211"/>
      <c r="BR24" s="220"/>
      <c r="BS24" s="111" t="s">
        <v>111</v>
      </c>
      <c r="BT24" s="18" t="str">
        <f>IF(G83="","",BB78)</f>
        <v>Belgien</v>
      </c>
      <c r="BU24" s="19"/>
      <c r="BV24" s="55" t="s">
        <v>342</v>
      </c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>Deutschland</v>
      </c>
      <c r="CL24" s="19"/>
      <c r="CM24" s="55" t="s">
        <v>342</v>
      </c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>
        <v>0</v>
      </c>
      <c r="F25" s="232" t="s">
        <v>11</v>
      </c>
      <c r="G25" s="55">
        <v>2</v>
      </c>
      <c r="H25" s="32" t="str">
        <f>C24</f>
        <v>Portugal</v>
      </c>
      <c r="I25" s="33"/>
      <c r="J25" s="211"/>
      <c r="K25" s="211" t="s">
        <v>65</v>
      </c>
      <c r="L25" s="211">
        <f t="shared" si="4"/>
        <v>-1</v>
      </c>
      <c r="M25" s="211">
        <f>IF($E25="",0,IF($E25&gt;$G25,3,IF($E25=G25,1,0)))</f>
        <v>0</v>
      </c>
      <c r="N25" s="211"/>
      <c r="O25" s="211">
        <f>IF($G25="",0,IF($E25&gt;$G25,0,IF($E25=$G25,1,3)))</f>
        <v>3</v>
      </c>
      <c r="P25" s="211"/>
      <c r="Q25" s="211">
        <f>E25</f>
        <v>0</v>
      </c>
      <c r="R25" s="211"/>
      <c r="S25" s="211">
        <f>G25</f>
        <v>2</v>
      </c>
      <c r="T25" s="211"/>
      <c r="U25" s="211">
        <f>G25</f>
        <v>2</v>
      </c>
      <c r="V25" s="211"/>
      <c r="W25" s="211">
        <f>E25</f>
        <v>0</v>
      </c>
      <c r="X25" s="211"/>
      <c r="Y25" s="211"/>
      <c r="Z25" s="211">
        <f>O29</f>
        <v>6</v>
      </c>
      <c r="AA25" s="211">
        <f>S29</f>
        <v>6</v>
      </c>
      <c r="AB25" s="211">
        <f>W29</f>
        <v>2</v>
      </c>
      <c r="AC25" s="211">
        <f>AA25-AB25</f>
        <v>4</v>
      </c>
      <c r="AD25" s="211">
        <f>IF(Z25&gt;Z23,-1,0)</f>
        <v>-1</v>
      </c>
      <c r="AE25" s="211">
        <f>IF(Z25&gt;Z24,-1,0)</f>
        <v>-1</v>
      </c>
      <c r="AF25" s="211">
        <f>IF(Z25&gt;Z26,-1,0)</f>
        <v>0</v>
      </c>
      <c r="AG25" s="211">
        <f>10000-(AJ25*1000+AM25*100+AK25*10)</f>
        <v>3540</v>
      </c>
      <c r="AH25" s="227">
        <f>RANK(AG25,AG23:AG26,1)</f>
        <v>2</v>
      </c>
      <c r="AI25" s="211" t="str">
        <f>C24</f>
        <v>Portugal</v>
      </c>
      <c r="AJ25" s="211">
        <f t="shared" si="5"/>
        <v>6</v>
      </c>
      <c r="AK25" s="211">
        <f t="shared" si="5"/>
        <v>6</v>
      </c>
      <c r="AL25" s="211">
        <f t="shared" si="5"/>
        <v>2</v>
      </c>
      <c r="AM25" s="211">
        <f>AK25-AL25</f>
        <v>4</v>
      </c>
      <c r="AN25" s="229">
        <f>IF(AG23=AG25,IF(E25&gt;G25,AG23-0.1,AG23),AG23)</f>
        <v>7180</v>
      </c>
      <c r="AO25" s="229">
        <f>IF(AG24=AG25,IF(E28&gt;G28,AG24-0.1,AG24),AG24)</f>
        <v>10700</v>
      </c>
      <c r="AP25" s="229"/>
      <c r="AQ25" s="229">
        <f>IF(AG26=AG25,IF(G24&gt;E24,AG26-0.1,AG26),AG26)</f>
        <v>430</v>
      </c>
      <c r="AR25" s="229">
        <f>AP27</f>
        <v>10620</v>
      </c>
      <c r="AS25" s="227">
        <f>RANK(AR25,AR23:AR26,1)</f>
        <v>2</v>
      </c>
      <c r="AT25" s="211" t="str">
        <f t="shared" si="6"/>
        <v>Portugal</v>
      </c>
      <c r="AU25" s="211">
        <f t="shared" si="6"/>
        <v>6</v>
      </c>
      <c r="AV25" s="211">
        <f t="shared" si="6"/>
        <v>6</v>
      </c>
      <c r="AW25" s="211">
        <f t="shared" si="6"/>
        <v>2</v>
      </c>
      <c r="AX25" s="211"/>
      <c r="AY25" s="211"/>
      <c r="AZ25" s="211"/>
      <c r="BA25" s="270">
        <v>3</v>
      </c>
      <c r="BB25" s="271" t="str">
        <f>VLOOKUP(3,AS23:AT26,2,FALSE)</f>
        <v>Marokko</v>
      </c>
      <c r="BC25" s="272"/>
      <c r="BD25" s="273">
        <f>VLOOKUP(3,AS23:AW26,3,FALSE)</f>
        <v>3</v>
      </c>
      <c r="BE25" s="273">
        <f>VLOOKUP(3,AS23:AW26,4,FALSE)</f>
        <v>2</v>
      </c>
      <c r="BF25" s="230" t="s">
        <v>11</v>
      </c>
      <c r="BG25" s="273">
        <f>VLOOKUP(3,AS23:AW26,5,FALSE)</f>
        <v>4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10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11</v>
      </c>
      <c r="BQ25" s="211"/>
      <c r="BR25" s="220"/>
      <c r="BS25" s="128" t="s">
        <v>112</v>
      </c>
      <c r="BT25" s="18" t="str">
        <f>IF(G94="","",BB90)</f>
        <v>Senegal</v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>
        <v>0</v>
      </c>
      <c r="F26" s="232" t="s">
        <v>11</v>
      </c>
      <c r="G26" s="55">
        <v>3</v>
      </c>
      <c r="H26" s="26" t="str">
        <f>H24</f>
        <v>Spanien</v>
      </c>
      <c r="I26" s="31"/>
      <c r="J26" s="211"/>
      <c r="K26" s="211" t="s">
        <v>66</v>
      </c>
      <c r="L26" s="211">
        <f t="shared" si="4"/>
        <v>-1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3</v>
      </c>
      <c r="Q26" s="211"/>
      <c r="R26" s="211">
        <f>E26</f>
        <v>0</v>
      </c>
      <c r="S26" s="211"/>
      <c r="T26" s="211">
        <f>G26</f>
        <v>3</v>
      </c>
      <c r="U26" s="211"/>
      <c r="V26" s="211">
        <f>G26</f>
        <v>3</v>
      </c>
      <c r="W26" s="211"/>
      <c r="X26" s="211">
        <f>E26</f>
        <v>0</v>
      </c>
      <c r="Y26" s="211"/>
      <c r="Z26" s="211">
        <f>P29</f>
        <v>9</v>
      </c>
      <c r="AA26" s="211">
        <f>T29</f>
        <v>7</v>
      </c>
      <c r="AB26" s="211">
        <f>X29</f>
        <v>2</v>
      </c>
      <c r="AC26" s="211">
        <f>AA26-AB26</f>
        <v>5</v>
      </c>
      <c r="AD26" s="211">
        <f>IF(Z26&gt;Z23,-1,0)</f>
        <v>-1</v>
      </c>
      <c r="AE26" s="211">
        <f>IF(Z26&gt;Z24,-1,0)</f>
        <v>-1</v>
      </c>
      <c r="AF26" s="211">
        <f>IF(Z26&gt;Z25,-1,0)</f>
        <v>-1</v>
      </c>
      <c r="AG26" s="211">
        <f>10000-(AJ26*1000+AM26*100+AK26*10)</f>
        <v>430</v>
      </c>
      <c r="AH26" s="227">
        <f>RANK(AG26,AG23:AG26,1)</f>
        <v>1</v>
      </c>
      <c r="AI26" s="211" t="str">
        <f>H24</f>
        <v>Spanien</v>
      </c>
      <c r="AJ26" s="211">
        <f t="shared" si="5"/>
        <v>9</v>
      </c>
      <c r="AK26" s="211">
        <f t="shared" si="5"/>
        <v>7</v>
      </c>
      <c r="AL26" s="211">
        <f t="shared" si="5"/>
        <v>2</v>
      </c>
      <c r="AM26" s="211">
        <f>AK26-AL26</f>
        <v>5</v>
      </c>
      <c r="AN26" s="229">
        <f>IF(AG23=AG26,IF(E27&gt;G27,AG23-0.1,AG23),AG23)</f>
        <v>7180</v>
      </c>
      <c r="AO26" s="229">
        <f>IF(AG24=AG26,IF(E26&gt;G26,AG24-0.1,AG24),AG24)</f>
        <v>10700</v>
      </c>
      <c r="AP26" s="229">
        <f>IF(AG25=AG26,IF(E24&gt;G24,AG25-0.1,AG25),AG25)</f>
        <v>3540</v>
      </c>
      <c r="AQ26" s="229"/>
      <c r="AR26" s="229">
        <f>AQ27</f>
        <v>1290</v>
      </c>
      <c r="AS26" s="227">
        <f>RANK(AR26,AR23:AR26,1)</f>
        <v>1</v>
      </c>
      <c r="AT26" s="211" t="str">
        <f t="shared" si="6"/>
        <v>Spanien</v>
      </c>
      <c r="AU26" s="211">
        <f t="shared" si="6"/>
        <v>9</v>
      </c>
      <c r="AV26" s="211">
        <f t="shared" si="6"/>
        <v>7</v>
      </c>
      <c r="AW26" s="211">
        <f t="shared" si="6"/>
        <v>2</v>
      </c>
      <c r="AX26" s="211"/>
      <c r="AY26" s="211"/>
      <c r="AZ26" s="211"/>
      <c r="BA26" s="270">
        <v>4</v>
      </c>
      <c r="BB26" s="271" t="str">
        <f>VLOOKUP(4,AS23:AT26,2,FALSE)</f>
        <v>Iran</v>
      </c>
      <c r="BC26" s="272"/>
      <c r="BD26" s="273">
        <f>VLOOKUP(4,AS23:AW26,3,FALSE)</f>
        <v>0</v>
      </c>
      <c r="BE26" s="273">
        <f>VLOOKUP(4,AS23:AW26,4,FALSE)</f>
        <v>0</v>
      </c>
      <c r="BF26" s="230" t="s">
        <v>11</v>
      </c>
      <c r="BG26" s="273">
        <f>VLOOKUP(4,AS23:AW26,5,FALSE)</f>
        <v>7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10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>Belgien</v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>
        <v>1</v>
      </c>
      <c r="F27" s="232" t="s">
        <v>11</v>
      </c>
      <c r="G27" s="55">
        <v>2</v>
      </c>
      <c r="H27" s="32" t="str">
        <f>H24</f>
        <v>Spanien</v>
      </c>
      <c r="I27" s="33"/>
      <c r="J27" s="211"/>
      <c r="K27" s="211" t="s">
        <v>67</v>
      </c>
      <c r="L27" s="211">
        <f t="shared" si="4"/>
        <v>-1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3</v>
      </c>
      <c r="Q27" s="211">
        <f>E27</f>
        <v>1</v>
      </c>
      <c r="R27" s="211"/>
      <c r="S27" s="211"/>
      <c r="T27" s="211">
        <f>G27</f>
        <v>2</v>
      </c>
      <c r="U27" s="211">
        <f>G27</f>
        <v>2</v>
      </c>
      <c r="V27" s="211"/>
      <c r="W27" s="211"/>
      <c r="X27" s="211">
        <f>E27</f>
        <v>1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21540</v>
      </c>
      <c r="AO27" s="229">
        <f>SUM(AO23:AO26)</f>
        <v>32100</v>
      </c>
      <c r="AP27" s="229">
        <f>SUM(AP23:AP26)</f>
        <v>10620</v>
      </c>
      <c r="AQ27" s="229">
        <f>SUM(AQ23:AQ26)</f>
        <v>1290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1</v>
      </c>
      <c r="BP27" s="62">
        <f>IF(Spielplan!E27="",0,SUM(BJ27:BO27))</f>
        <v>1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>
        <v>0</v>
      </c>
      <c r="F28" s="232" t="s">
        <v>11</v>
      </c>
      <c r="G28" s="55">
        <v>3</v>
      </c>
      <c r="H28" s="26" t="str">
        <f>C24</f>
        <v>Portugal</v>
      </c>
      <c r="I28" s="31"/>
      <c r="J28" s="211"/>
      <c r="K28" s="211" t="s">
        <v>67</v>
      </c>
      <c r="L28" s="211">
        <f t="shared" si="4"/>
        <v>-1</v>
      </c>
      <c r="M28" s="211"/>
      <c r="N28" s="211">
        <f>IF($E28="",0,IF($E28&gt;$G28,3,IF($E28=$G28,1,0)))</f>
        <v>0</v>
      </c>
      <c r="O28" s="211">
        <f>IF($G28="",0,IF($E28&gt;$G28,0,IF($E28=$G28,1,3)))</f>
        <v>3</v>
      </c>
      <c r="P28" s="211"/>
      <c r="Q28" s="211"/>
      <c r="R28" s="211">
        <f>E28</f>
        <v>0</v>
      </c>
      <c r="S28" s="211">
        <f>G28</f>
        <v>3</v>
      </c>
      <c r="T28" s="211"/>
      <c r="U28" s="211"/>
      <c r="V28" s="211">
        <f>G28</f>
        <v>3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0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0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0</v>
      </c>
      <c r="BQ28" s="211"/>
      <c r="BR28" s="220"/>
      <c r="BS28" s="49" t="s">
        <v>18</v>
      </c>
      <c r="BT28" s="18" t="str">
        <f>IF(G28="","",BB23)</f>
        <v>Spanien</v>
      </c>
      <c r="BU28" s="19"/>
      <c r="BV28" s="55" t="s">
        <v>342</v>
      </c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3</v>
      </c>
      <c r="N29" s="211">
        <f t="shared" si="7"/>
        <v>0</v>
      </c>
      <c r="O29" s="211">
        <f t="shared" si="7"/>
        <v>6</v>
      </c>
      <c r="P29" s="211">
        <f t="shared" si="7"/>
        <v>9</v>
      </c>
      <c r="Q29" s="211">
        <f t="shared" si="7"/>
        <v>2</v>
      </c>
      <c r="R29" s="211">
        <f t="shared" si="7"/>
        <v>0</v>
      </c>
      <c r="S29" s="211">
        <f t="shared" si="7"/>
        <v>6</v>
      </c>
      <c r="T29" s="211">
        <f t="shared" si="7"/>
        <v>7</v>
      </c>
      <c r="U29" s="211">
        <f t="shared" si="7"/>
        <v>4</v>
      </c>
      <c r="V29" s="211">
        <f t="shared" si="7"/>
        <v>7</v>
      </c>
      <c r="W29" s="211">
        <f t="shared" si="7"/>
        <v>2</v>
      </c>
      <c r="X29" s="211">
        <f t="shared" si="7"/>
        <v>2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23</v>
      </c>
      <c r="BQ29" s="211"/>
      <c r="BR29" s="220"/>
      <c r="BS29" s="210" t="s">
        <v>113</v>
      </c>
      <c r="BT29" s="18" t="str">
        <f>IF(G17="","",BB13)</f>
        <v>Russland</v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>Frankreich</v>
      </c>
      <c r="CL29" s="19"/>
      <c r="CM29" s="55"/>
      <c r="CN29" s="211"/>
      <c r="CO29" s="211"/>
      <c r="CP29" s="211"/>
      <c r="CQ29" s="433" t="str">
        <f>IF($CM$29&lt;&gt;"",$CK$29,IF($CM$30&lt;&gt;"",$CK$30,""))</f>
        <v>Kroatien</v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>Spanien</v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>Kroatien</v>
      </c>
      <c r="CL30" s="19"/>
      <c r="CM30" s="55" t="s">
        <v>342</v>
      </c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>Kroatien</v>
      </c>
      <c r="CB31" s="19"/>
      <c r="CC31" s="55" t="s">
        <v>342</v>
      </c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>Kroatien</v>
      </c>
      <c r="BU32" s="19"/>
      <c r="BV32" s="55" t="s">
        <v>342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>Frankreich</v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>Dänemark</v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>
        <v>2</v>
      </c>
      <c r="F34" s="232" t="s">
        <v>11</v>
      </c>
      <c r="G34" s="55">
        <v>0</v>
      </c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1</v>
      </c>
      <c r="M34" s="211">
        <f>IF($E34="",0,IF($E34&gt;$G34,3,IF($E34=G34,1,0)))</f>
        <v>3</v>
      </c>
      <c r="N34" s="211">
        <f>IF($G34="",0,IF($E34&gt;$G34,0,IF($E34=G34,1,3)))</f>
        <v>0</v>
      </c>
      <c r="O34" s="211"/>
      <c r="P34" s="211"/>
      <c r="Q34" s="211">
        <f>E34</f>
        <v>2</v>
      </c>
      <c r="R34" s="211">
        <f>G34</f>
        <v>0</v>
      </c>
      <c r="S34" s="211"/>
      <c r="T34" s="211"/>
      <c r="U34" s="211">
        <f>G34</f>
        <v>0</v>
      </c>
      <c r="V34" s="211">
        <f>E34</f>
        <v>2</v>
      </c>
      <c r="W34" s="211"/>
      <c r="X34" s="211"/>
      <c r="Y34" s="211"/>
      <c r="Z34" s="211">
        <f>M40</f>
        <v>9</v>
      </c>
      <c r="AA34" s="211">
        <f>Q40</f>
        <v>6</v>
      </c>
      <c r="AB34" s="211">
        <f>U40</f>
        <v>0</v>
      </c>
      <c r="AC34" s="211">
        <f>AA34-AB34</f>
        <v>6</v>
      </c>
      <c r="AD34" s="211">
        <f>IF(Z34&gt;Z35,-1,0)</f>
        <v>-1</v>
      </c>
      <c r="AE34" s="211">
        <f>IF(Z34&gt;Z36,-1,0)</f>
        <v>-1</v>
      </c>
      <c r="AF34" s="211">
        <f>IF(Z34&gt;Z37,-1,0)</f>
        <v>-1</v>
      </c>
      <c r="AG34" s="211">
        <f>10000-(AJ34*1000+AM34*100+AK34*10)</f>
        <v>340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9</v>
      </c>
      <c r="AK34" s="211">
        <f t="shared" si="9"/>
        <v>6</v>
      </c>
      <c r="AL34" s="211">
        <f t="shared" si="9"/>
        <v>0</v>
      </c>
      <c r="AM34" s="211">
        <f>AK34-AL34</f>
        <v>6</v>
      </c>
      <c r="AN34" s="229"/>
      <c r="AO34" s="229">
        <f>IF(AG35=AG34,IF(G34&gt;E34,AG35-0.1,AG35),AG35)</f>
        <v>7170</v>
      </c>
      <c r="AP34" s="229">
        <f>IF(AG36=AG34,IF(G36&gt;E36,AG36-0.1,AG36),AG36)</f>
        <v>10390</v>
      </c>
      <c r="AQ34" s="229">
        <f>IF(AG37=AG34,IF(G38&gt;E38,AG37-0.1,AG37),AG37)</f>
        <v>3970</v>
      </c>
      <c r="AR34" s="229">
        <f>AN38</f>
        <v>1020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9</v>
      </c>
      <c r="AV34" s="211">
        <f t="shared" si="10"/>
        <v>6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9</v>
      </c>
      <c r="BE34" s="12">
        <f>VLOOKUP(1,AS34:AW37,4,FALSE)</f>
        <v>6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10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1</v>
      </c>
      <c r="BO34" s="50">
        <f>IF(G34=Spielplan!G34,Punktemodus!$B$7,0)</f>
        <v>0</v>
      </c>
      <c r="BP34" s="62">
        <f>IF(Spielplan!E34="",0,SUM(BJ34:BO34))</f>
        <v>11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>Kroatien</v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>
        <v>0</v>
      </c>
      <c r="F35" s="232" t="s">
        <v>11</v>
      </c>
      <c r="G35" s="55">
        <v>1</v>
      </c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-1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3</v>
      </c>
      <c r="Q35" s="211"/>
      <c r="R35" s="211"/>
      <c r="S35" s="211">
        <f>E35</f>
        <v>0</v>
      </c>
      <c r="T35" s="211">
        <f>G35</f>
        <v>1</v>
      </c>
      <c r="U35" s="211"/>
      <c r="V35" s="211"/>
      <c r="W35" s="211">
        <f>G35</f>
        <v>1</v>
      </c>
      <c r="X35" s="211">
        <f>E35</f>
        <v>0</v>
      </c>
      <c r="Y35" s="211"/>
      <c r="Z35" s="211">
        <f>N40</f>
        <v>3</v>
      </c>
      <c r="AA35" s="211">
        <f>R40</f>
        <v>3</v>
      </c>
      <c r="AB35" s="211">
        <f>V40</f>
        <v>5</v>
      </c>
      <c r="AC35" s="211">
        <f>AA35-AB35</f>
        <v>-2</v>
      </c>
      <c r="AD35" s="211">
        <f>IF(Z35&gt;Z34,-1,0)</f>
        <v>0</v>
      </c>
      <c r="AE35" s="211">
        <f>IF(Z35&gt;Z36,-1,0)</f>
        <v>-1</v>
      </c>
      <c r="AF35" s="211">
        <f>IF(Z35&gt;Z37,-1,0)</f>
        <v>0</v>
      </c>
      <c r="AG35" s="211">
        <f>10000-(AJ35*1000+AM35*100+AK35*10)</f>
        <v>7170</v>
      </c>
      <c r="AH35" s="227">
        <f>RANK(AG35,AG34:AG37,1)</f>
        <v>3</v>
      </c>
      <c r="AI35" s="211" t="str">
        <f>H34</f>
        <v>Australien</v>
      </c>
      <c r="AJ35" s="211">
        <f t="shared" si="9"/>
        <v>3</v>
      </c>
      <c r="AK35" s="211">
        <f t="shared" si="9"/>
        <v>3</v>
      </c>
      <c r="AL35" s="211">
        <f t="shared" si="9"/>
        <v>5</v>
      </c>
      <c r="AM35" s="211">
        <f>AK35-AL35</f>
        <v>-2</v>
      </c>
      <c r="AN35" s="229">
        <f>IF(AG34=AG35,IF(E34&gt;G34,AG34-0.1,AG34),AG34)</f>
        <v>340</v>
      </c>
      <c r="AO35" s="229"/>
      <c r="AP35" s="229">
        <f>IF(AG36=AG35,IF(G39&gt;E39,AG36-0.1,AG36),AG36)</f>
        <v>10390</v>
      </c>
      <c r="AQ35" s="229">
        <f>IF(AG37=AG35,IF(G37&gt;E37,AG37-0.1,AG37),AG37)</f>
        <v>3970</v>
      </c>
      <c r="AR35" s="229">
        <f>AO38</f>
        <v>21510</v>
      </c>
      <c r="AS35" s="227">
        <f>RANK(AR35,AR34:AR37,1)</f>
        <v>3</v>
      </c>
      <c r="AT35" s="211" t="str">
        <f t="shared" si="10"/>
        <v>Australien</v>
      </c>
      <c r="AU35" s="211">
        <f t="shared" si="10"/>
        <v>3</v>
      </c>
      <c r="AV35" s="211">
        <f t="shared" si="10"/>
        <v>3</v>
      </c>
      <c r="AW35" s="211">
        <f t="shared" si="10"/>
        <v>5</v>
      </c>
      <c r="AX35" s="211"/>
      <c r="AY35" s="211"/>
      <c r="AZ35" s="211"/>
      <c r="BA35" s="199">
        <v>2</v>
      </c>
      <c r="BB35" s="197" t="str">
        <f>VLOOKUP(2,AS34:AT37,2,FALSE)</f>
        <v>Dänemark</v>
      </c>
      <c r="BC35" s="200"/>
      <c r="BD35" s="201">
        <f>VLOOKUP(2,AS34:AW37,3,FALSE)</f>
        <v>6</v>
      </c>
      <c r="BE35" s="202">
        <f>VLOOKUP(2,AS34:AW37,4,FALSE)</f>
        <v>3</v>
      </c>
      <c r="BF35" s="230" t="s">
        <v>11</v>
      </c>
      <c r="BG35" s="202">
        <f>VLOOKUP(2,AS34:AW37,5,FALSE)</f>
        <v>3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10</v>
      </c>
      <c r="BM35" s="50">
        <f>IF(E35=Spielplan!E35,IF(G35=Spielplan!G35,Punktemodus!$B$5,0),0)</f>
        <v>3</v>
      </c>
      <c r="BN35" s="50">
        <f>IF(E35=Spielplan!E35,Punktemodus!$B$7,0)</f>
        <v>1</v>
      </c>
      <c r="BO35" s="50">
        <f>IF(G35=Spielplan!G35,Punktemodus!$B$7,0)</f>
        <v>1</v>
      </c>
      <c r="BP35" s="62">
        <f>IF(Spielplan!E35="",0,SUM(BJ35:BO35))</f>
        <v>15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>Deutschland</v>
      </c>
      <c r="CG35" s="19"/>
      <c r="CH35" s="55" t="s">
        <v>342</v>
      </c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>
        <v>2</v>
      </c>
      <c r="F36" s="232" t="s">
        <v>11</v>
      </c>
      <c r="G36" s="55">
        <v>0</v>
      </c>
      <c r="H36" s="10" t="str">
        <f>C35</f>
        <v>Peru</v>
      </c>
      <c r="I36" s="16"/>
      <c r="J36" s="211"/>
      <c r="K36" s="211" t="s">
        <v>74</v>
      </c>
      <c r="L36" s="211">
        <f t="shared" si="8"/>
        <v>1</v>
      </c>
      <c r="M36" s="211">
        <f>IF($E36="",0,IF($E36&gt;$G36,3,IF($E36=G36,1,0)))</f>
        <v>3</v>
      </c>
      <c r="N36" s="211"/>
      <c r="O36" s="211">
        <f>IF($G36="",0,IF($E36&gt;$G36,0,IF($E36=$G36,1,3)))</f>
        <v>0</v>
      </c>
      <c r="P36" s="211"/>
      <c r="Q36" s="211">
        <f>E36</f>
        <v>2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2</v>
      </c>
      <c r="X36" s="211"/>
      <c r="Y36" s="211"/>
      <c r="Z36" s="211">
        <f>O40</f>
        <v>0</v>
      </c>
      <c r="AA36" s="211">
        <f>S40</f>
        <v>1</v>
      </c>
      <c r="AB36" s="211">
        <f>W40</f>
        <v>5</v>
      </c>
      <c r="AC36" s="211">
        <f>AA36-AB36</f>
        <v>-4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10390</v>
      </c>
      <c r="AH36" s="227">
        <f>RANK(AG36,AG34:AG37,1)</f>
        <v>4</v>
      </c>
      <c r="AI36" s="211" t="str">
        <f>C35</f>
        <v>Peru</v>
      </c>
      <c r="AJ36" s="211">
        <f t="shared" si="9"/>
        <v>0</v>
      </c>
      <c r="AK36" s="211">
        <f t="shared" si="9"/>
        <v>1</v>
      </c>
      <c r="AL36" s="211">
        <f t="shared" si="9"/>
        <v>5</v>
      </c>
      <c r="AM36" s="211">
        <f>AK36-AL36</f>
        <v>-4</v>
      </c>
      <c r="AN36" s="229">
        <f>IF(AG34=AG36,IF(E36&gt;G36,AG34-0.1,AG34),AG34)</f>
        <v>340</v>
      </c>
      <c r="AO36" s="229">
        <f>IF(AG35=AG36,IF(E39&gt;G39,AG35-0.1,AG35),AG35)</f>
        <v>7170</v>
      </c>
      <c r="AP36" s="229"/>
      <c r="AQ36" s="229">
        <f>IF(AG37=AG36,IF(G35&gt;E35,AG37-0.1,AG37),AG37)</f>
        <v>3970</v>
      </c>
      <c r="AR36" s="229">
        <f>AP38</f>
        <v>31170</v>
      </c>
      <c r="AS36" s="227">
        <f>RANK(AR36,AR34:AR37,1)</f>
        <v>4</v>
      </c>
      <c r="AT36" s="211" t="str">
        <f t="shared" si="10"/>
        <v>Peru</v>
      </c>
      <c r="AU36" s="211">
        <f t="shared" si="10"/>
        <v>0</v>
      </c>
      <c r="AV36" s="211">
        <f t="shared" si="10"/>
        <v>1</v>
      </c>
      <c r="AW36" s="211">
        <f t="shared" si="10"/>
        <v>5</v>
      </c>
      <c r="AX36" s="211"/>
      <c r="AY36" s="211"/>
      <c r="AZ36" s="211"/>
      <c r="BA36" s="270">
        <v>3</v>
      </c>
      <c r="BB36" s="271" t="str">
        <f>VLOOKUP(3,AS34:AT37,2,FALSE)</f>
        <v>Australien</v>
      </c>
      <c r="BC36" s="272"/>
      <c r="BD36" s="273">
        <f>VLOOKUP(3,AS34:AW37,3,FALSE)</f>
        <v>3</v>
      </c>
      <c r="BE36" s="273">
        <f>VLOOKUP(3,AS34:AW37,4,FALSE)</f>
        <v>3</v>
      </c>
      <c r="BF36" s="230" t="s">
        <v>11</v>
      </c>
      <c r="BG36" s="273">
        <f>VLOOKUP(3,AS34:AW37,5,FALSE)</f>
        <v>5</v>
      </c>
      <c r="BH36" s="211"/>
      <c r="BI36" s="213"/>
      <c r="BJ36" s="50">
        <f>IF(E36&gt;G36,IF(Spielplan!E36&gt;Spielplan!G36,Punktemodus!$B$3,0),0)</f>
        <v>10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11</v>
      </c>
      <c r="BQ36" s="213"/>
      <c r="BR36" s="220"/>
      <c r="BS36" s="104" t="s">
        <v>114</v>
      </c>
      <c r="BT36" s="18" t="str">
        <f>IF(G72="","",BB67)</f>
        <v>Deutschland</v>
      </c>
      <c r="BU36" s="19"/>
      <c r="BV36" s="55" t="s">
        <v>342</v>
      </c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>
        <v>1</v>
      </c>
      <c r="F37" s="232" t="s">
        <v>11</v>
      </c>
      <c r="G37" s="55">
        <v>2</v>
      </c>
      <c r="H37" s="197" t="str">
        <f>H35</f>
        <v>Dänemark</v>
      </c>
      <c r="I37" s="198"/>
      <c r="J37" s="211"/>
      <c r="K37" s="211" t="s">
        <v>73</v>
      </c>
      <c r="L37" s="211">
        <f t="shared" si="8"/>
        <v>-1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3</v>
      </c>
      <c r="Q37" s="211"/>
      <c r="R37" s="211">
        <f>E37</f>
        <v>1</v>
      </c>
      <c r="S37" s="211"/>
      <c r="T37" s="211">
        <f>G37</f>
        <v>2</v>
      </c>
      <c r="U37" s="211"/>
      <c r="V37" s="211">
        <f>G37</f>
        <v>2</v>
      </c>
      <c r="W37" s="211"/>
      <c r="X37" s="211">
        <f>E37</f>
        <v>1</v>
      </c>
      <c r="Y37" s="211"/>
      <c r="Z37" s="211">
        <f>P40</f>
        <v>6</v>
      </c>
      <c r="AA37" s="211">
        <f>T40</f>
        <v>3</v>
      </c>
      <c r="AB37" s="211">
        <f>X40</f>
        <v>3</v>
      </c>
      <c r="AC37" s="211">
        <f>AA37-AB37</f>
        <v>0</v>
      </c>
      <c r="AD37" s="211">
        <f>IF(Z37&gt;Z34,-1,0)</f>
        <v>0</v>
      </c>
      <c r="AE37" s="211">
        <f>IF(Z37&gt;Z35,-1,0)</f>
        <v>-1</v>
      </c>
      <c r="AF37" s="211">
        <f>IF(Z37&gt;Z36,-1,0)</f>
        <v>-1</v>
      </c>
      <c r="AG37" s="211">
        <f>10000-(AJ37*1000+AM37*100+AK37*10)</f>
        <v>3970</v>
      </c>
      <c r="AH37" s="227">
        <f>RANK(AG37,AG34:AG37,1)</f>
        <v>2</v>
      </c>
      <c r="AI37" s="211" t="str">
        <f>H35</f>
        <v>Dänemark</v>
      </c>
      <c r="AJ37" s="211">
        <f t="shared" si="9"/>
        <v>6</v>
      </c>
      <c r="AK37" s="211">
        <f t="shared" si="9"/>
        <v>3</v>
      </c>
      <c r="AL37" s="211">
        <f t="shared" si="9"/>
        <v>3</v>
      </c>
      <c r="AM37" s="211">
        <f>AK37-AL37</f>
        <v>0</v>
      </c>
      <c r="AN37" s="229">
        <f>IF(AG34=AG37,IF(E38&gt;G38,AG34-0.1,AG34),AG34)</f>
        <v>340</v>
      </c>
      <c r="AO37" s="229">
        <f>IF(AG35=AG37,IF(E37&gt;G37,AG35-0.1,AG35),AG35)</f>
        <v>7170</v>
      </c>
      <c r="AP37" s="229">
        <f>IF(AG36=AG37,IF(E35&gt;G35,AG36-0.1,AG36),AG36)</f>
        <v>10390</v>
      </c>
      <c r="AQ37" s="229"/>
      <c r="AR37" s="229">
        <f>AQ38</f>
        <v>11910</v>
      </c>
      <c r="AS37" s="227">
        <f>RANK(AR37,AR34:AR37,1)</f>
        <v>2</v>
      </c>
      <c r="AT37" s="211" t="str">
        <f t="shared" si="10"/>
        <v>Dänemark</v>
      </c>
      <c r="AU37" s="211">
        <f t="shared" si="10"/>
        <v>6</v>
      </c>
      <c r="AV37" s="211">
        <f t="shared" si="10"/>
        <v>3</v>
      </c>
      <c r="AW37" s="211">
        <f t="shared" si="10"/>
        <v>3</v>
      </c>
      <c r="AX37" s="211"/>
      <c r="AY37" s="211"/>
      <c r="AZ37" s="211"/>
      <c r="BA37" s="270">
        <v>4</v>
      </c>
      <c r="BB37" s="271" t="str">
        <f>VLOOKUP(4,AS34:AT37,2,FALSE)</f>
        <v>Peru</v>
      </c>
      <c r="BC37" s="272"/>
      <c r="BD37" s="273">
        <f>VLOOKUP(4,AS34:AW37,3,FALSE)</f>
        <v>0</v>
      </c>
      <c r="BE37" s="273">
        <f>VLOOKUP(4,AS34:AW37,4,FALSE)</f>
        <v>1</v>
      </c>
      <c r="BF37" s="230" t="s">
        <v>11</v>
      </c>
      <c r="BG37" s="273">
        <f>VLOOKUP(4,AS34:AW37,5,FALSE)</f>
        <v>5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1</v>
      </c>
      <c r="BO37" s="50">
        <f>IF(G37=Spielplan!G37,Punktemodus!$B$7,0)</f>
        <v>0</v>
      </c>
      <c r="BP37" s="62">
        <f>IF(Spielplan!E37="",0,SUM(BJ37:BO37))</f>
        <v>1</v>
      </c>
      <c r="BQ37" s="213"/>
      <c r="BR37" s="220"/>
      <c r="BS37" s="132" t="s">
        <v>115</v>
      </c>
      <c r="BT37" s="18" t="str">
        <f>IF(G61="","",BB57)</f>
        <v>Brasilien</v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>
        <v>2</v>
      </c>
      <c r="F38" s="232" t="s">
        <v>11</v>
      </c>
      <c r="G38" s="55">
        <v>0</v>
      </c>
      <c r="H38" s="10" t="str">
        <f>H35</f>
        <v>Dänemark</v>
      </c>
      <c r="I38" s="16"/>
      <c r="J38" s="211"/>
      <c r="K38" s="211" t="s">
        <v>75</v>
      </c>
      <c r="L38" s="211">
        <f t="shared" si="8"/>
        <v>1</v>
      </c>
      <c r="M38" s="211">
        <f>IF($E38="",0,IF($E38&gt;$G38,3,IF($E38=G38,1,0)))</f>
        <v>3</v>
      </c>
      <c r="N38" s="211"/>
      <c r="O38" s="211"/>
      <c r="P38" s="211">
        <f>IF($G38="",0,IF($E38&gt;$G38,0,IF($E38=$G38,1,3)))</f>
        <v>0</v>
      </c>
      <c r="Q38" s="211">
        <f>E38</f>
        <v>2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2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1020</v>
      </c>
      <c r="AO38" s="229">
        <f>SUM(AO34:AO37)</f>
        <v>21510</v>
      </c>
      <c r="AP38" s="229">
        <f>SUM(AP34:AP37)</f>
        <v>31170</v>
      </c>
      <c r="AQ38" s="229">
        <f>SUM(AQ34:AQ37)</f>
        <v>11910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0</v>
      </c>
      <c r="BL38" s="50">
        <f>IF(E38&lt;G38,IF(Spielplan!E38&lt;Spielplan!G38,Punktemodus!$B$3,0),0)</f>
        <v>0</v>
      </c>
      <c r="BM38" s="50">
        <f>IF(E38=Spielplan!E38,IF(G38=Spielplan!G38,Punktemodus!$B$5,0),0)</f>
        <v>0</v>
      </c>
      <c r="BN38" s="50">
        <f>IF(E38=Spielplan!E38,Punktemodus!$B$7,0)</f>
        <v>0</v>
      </c>
      <c r="BO38" s="50">
        <f>IF(G38=Spielplan!G38,Punktemodus!$B$7,0)</f>
        <v>1</v>
      </c>
      <c r="BP38" s="62">
        <f>IF(Spielplan!E38="",0,SUM(BJ38:BO38))</f>
        <v>1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>Deutschland</v>
      </c>
      <c r="CB38" s="19"/>
      <c r="CC38" s="55" t="s">
        <v>342</v>
      </c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>
        <v>2</v>
      </c>
      <c r="F39" s="232" t="s">
        <v>11</v>
      </c>
      <c r="G39" s="55">
        <v>1</v>
      </c>
      <c r="H39" s="197" t="str">
        <f>C35</f>
        <v>Peru</v>
      </c>
      <c r="I39" s="198"/>
      <c r="J39" s="211"/>
      <c r="K39" s="211" t="s">
        <v>75</v>
      </c>
      <c r="L39" s="211">
        <f t="shared" si="8"/>
        <v>1</v>
      </c>
      <c r="M39" s="211"/>
      <c r="N39" s="211">
        <f>IF($E39="",0,IF($E39&gt;$G39,3,IF($E39=$G39,1,0)))</f>
        <v>3</v>
      </c>
      <c r="O39" s="211">
        <f>IF($G39="",0,IF($E39&gt;$G39,0,IF($E39=$G39,1,3)))</f>
        <v>0</v>
      </c>
      <c r="P39" s="211"/>
      <c r="Q39" s="211"/>
      <c r="R39" s="211">
        <f>E39</f>
        <v>2</v>
      </c>
      <c r="S39" s="211">
        <f>G39</f>
        <v>1</v>
      </c>
      <c r="T39" s="211"/>
      <c r="U39" s="211"/>
      <c r="V39" s="211">
        <f>G39</f>
        <v>1</v>
      </c>
      <c r="W39" s="211">
        <f>E39</f>
        <v>2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0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0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0</v>
      </c>
      <c r="BO39" s="50">
        <f>IF(G39=Spielplan!G39,Punktemodus!$B$7,0)</f>
        <v>0</v>
      </c>
      <c r="BP39" s="62">
        <f>IF(Spielplan!E39="",0,SUM(BJ39:BO39))</f>
        <v>0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>England</v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9</v>
      </c>
      <c r="N40" s="211">
        <f t="shared" si="11"/>
        <v>3</v>
      </c>
      <c r="O40" s="211">
        <f t="shared" si="11"/>
        <v>0</v>
      </c>
      <c r="P40" s="211">
        <f t="shared" si="11"/>
        <v>6</v>
      </c>
      <c r="Q40" s="211">
        <f t="shared" si="11"/>
        <v>6</v>
      </c>
      <c r="R40" s="211">
        <f t="shared" si="11"/>
        <v>3</v>
      </c>
      <c r="S40" s="211">
        <f t="shared" si="11"/>
        <v>1</v>
      </c>
      <c r="T40" s="211">
        <f t="shared" si="11"/>
        <v>3</v>
      </c>
      <c r="U40" s="211">
        <f t="shared" si="11"/>
        <v>0</v>
      </c>
      <c r="V40" s="211">
        <f t="shared" si="11"/>
        <v>5</v>
      </c>
      <c r="W40" s="211">
        <f t="shared" si="11"/>
        <v>5</v>
      </c>
      <c r="X40" s="211">
        <f t="shared" si="11"/>
        <v>3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39</v>
      </c>
      <c r="BQ40" s="211"/>
      <c r="BR40" s="220"/>
      <c r="BS40" s="123" t="s">
        <v>116</v>
      </c>
      <c r="BT40" s="18" t="str">
        <f>IF(G94="","",BB89)</f>
        <v>Polen</v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>England</v>
      </c>
      <c r="BU41" s="19"/>
      <c r="BV41" s="55" t="s">
        <v>342</v>
      </c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>
        <v>3</v>
      </c>
      <c r="F45" s="232" t="s">
        <v>11</v>
      </c>
      <c r="G45" s="55">
        <v>0</v>
      </c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1</v>
      </c>
      <c r="M45" s="211">
        <f>IF($E45="",0,IF($E45&gt;$G45,3,IF($E45=G45,1,0)))</f>
        <v>3</v>
      </c>
      <c r="N45" s="211">
        <f>IF($G45="",0,IF($E45&gt;$G45,0,IF($E45=G45,1,3)))</f>
        <v>0</v>
      </c>
      <c r="O45" s="211"/>
      <c r="P45" s="211"/>
      <c r="Q45" s="211">
        <f>E45</f>
        <v>3</v>
      </c>
      <c r="R45" s="211">
        <f>G45</f>
        <v>0</v>
      </c>
      <c r="S45" s="211"/>
      <c r="T45" s="211"/>
      <c r="U45" s="211">
        <f>G45</f>
        <v>0</v>
      </c>
      <c r="V45" s="211">
        <f>E45</f>
        <v>3</v>
      </c>
      <c r="W45" s="211"/>
      <c r="X45" s="211"/>
      <c r="Y45" s="211"/>
      <c r="Z45" s="211">
        <f>M51</f>
        <v>6</v>
      </c>
      <c r="AA45" s="211">
        <f>Q51</f>
        <v>7</v>
      </c>
      <c r="AB45" s="211">
        <f>U51</f>
        <v>4</v>
      </c>
      <c r="AC45" s="211">
        <f>AA45-AB45</f>
        <v>3</v>
      </c>
      <c r="AD45" s="211">
        <f>IF(Z45&gt;Z46,-1,0)</f>
        <v>-1</v>
      </c>
      <c r="AE45" s="211">
        <f>IF(Z45&gt;Z47,-1,0)</f>
        <v>0</v>
      </c>
      <c r="AF45" s="211">
        <f>IF(Z45&gt;Z48,-1,0)</f>
        <v>-1</v>
      </c>
      <c r="AG45" s="211">
        <f>10000-(AJ45*1000+AM45*100+AK45*10)</f>
        <v>3630</v>
      </c>
      <c r="AH45" s="227">
        <f>RANK(AG45,AG45:AG48,1)</f>
        <v>2</v>
      </c>
      <c r="AI45" s="211" t="str">
        <f>C45</f>
        <v>Argentinien</v>
      </c>
      <c r="AJ45" s="211">
        <f t="shared" ref="AJ45:AL48" si="13">Z45</f>
        <v>6</v>
      </c>
      <c r="AK45" s="211">
        <f t="shared" si="13"/>
        <v>7</v>
      </c>
      <c r="AL45" s="211">
        <f t="shared" si="13"/>
        <v>4</v>
      </c>
      <c r="AM45" s="211">
        <f>AK45-AL45</f>
        <v>3</v>
      </c>
      <c r="AN45" s="229"/>
      <c r="AO45" s="229">
        <f>IF(AG46=AG45,IF(G45&gt;E45,AG46-0.1,AG46),AG46)</f>
        <v>7280</v>
      </c>
      <c r="AP45" s="229">
        <f>IF(AG47=AG45,IF(G47&gt;E47,AG47-0.1,AG47),AG47)</f>
        <v>2750</v>
      </c>
      <c r="AQ45" s="229">
        <f>IF(AG48=AG45,IF(G49&gt;E49,AG48-0.1,AG48),AG48)</f>
        <v>9170</v>
      </c>
      <c r="AR45" s="229">
        <f>AN49</f>
        <v>10890</v>
      </c>
      <c r="AS45" s="227">
        <f>RANK(AR45,AR45:AR48,1)</f>
        <v>2</v>
      </c>
      <c r="AT45" s="211" t="str">
        <f t="shared" ref="AT45:AW48" si="14">AI45</f>
        <v>Argentinien</v>
      </c>
      <c r="AU45" s="211">
        <f t="shared" si="14"/>
        <v>6</v>
      </c>
      <c r="AV45" s="211">
        <f t="shared" si="14"/>
        <v>7</v>
      </c>
      <c r="AW45" s="211">
        <f t="shared" si="14"/>
        <v>4</v>
      </c>
      <c r="AX45" s="211"/>
      <c r="AY45" s="211"/>
      <c r="AZ45" s="211"/>
      <c r="BA45" s="44">
        <v>1</v>
      </c>
      <c r="BB45" s="42" t="str">
        <f>VLOOKUP(1,AS45:AT48,2,FALSE)</f>
        <v>Kroatien</v>
      </c>
      <c r="BC45" s="43"/>
      <c r="BD45" s="45">
        <f>VLOOKUP(1,AS45:AW48,3,FALSE)</f>
        <v>7</v>
      </c>
      <c r="BE45" s="46">
        <f>VLOOKUP(1,AS45:AW48,4,FALSE)</f>
        <v>5</v>
      </c>
      <c r="BF45" s="230" t="s">
        <v>11</v>
      </c>
      <c r="BG45" s="46">
        <f>VLOOKUP(1,AS45:AW48,5,FALSE)</f>
        <v>3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>
        <v>1</v>
      </c>
      <c r="F46" s="232" t="s">
        <v>11</v>
      </c>
      <c r="G46" s="55">
        <v>1</v>
      </c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1</v>
      </c>
      <c r="P46" s="211">
        <f>IF($G46="",0,IF($E46&gt;$G46,0,IF($E46=$G46,1,3)))</f>
        <v>1</v>
      </c>
      <c r="Q46" s="211"/>
      <c r="R46" s="211"/>
      <c r="S46" s="211">
        <f>E46</f>
        <v>1</v>
      </c>
      <c r="T46" s="211">
        <f>G46</f>
        <v>1</v>
      </c>
      <c r="U46" s="211"/>
      <c r="V46" s="211"/>
      <c r="W46" s="211">
        <f>G46</f>
        <v>1</v>
      </c>
      <c r="X46" s="211">
        <f>E46</f>
        <v>1</v>
      </c>
      <c r="Y46" s="211"/>
      <c r="Z46" s="211">
        <f>N51</f>
        <v>3</v>
      </c>
      <c r="AA46" s="211">
        <f>R51</f>
        <v>2</v>
      </c>
      <c r="AB46" s="211">
        <f>V51</f>
        <v>5</v>
      </c>
      <c r="AC46" s="211">
        <f>AA46-AB46</f>
        <v>-3</v>
      </c>
      <c r="AD46" s="211">
        <f>IF(Z46&gt;Z45,-1,0)</f>
        <v>0</v>
      </c>
      <c r="AE46" s="211">
        <f>IF(Z46&gt;Z47,-1,0)</f>
        <v>0</v>
      </c>
      <c r="AF46" s="211">
        <f>IF(Z46&gt;Z48,-1,0)</f>
        <v>-1</v>
      </c>
      <c r="AG46" s="211">
        <f>10000-(AJ46*1000+AM46*100+AK46*10)</f>
        <v>7280</v>
      </c>
      <c r="AH46" s="227">
        <f>RANK(AG46,AG45:AG48,1)</f>
        <v>3</v>
      </c>
      <c r="AI46" s="211" t="str">
        <f>H45</f>
        <v>Island</v>
      </c>
      <c r="AJ46" s="211">
        <f t="shared" si="13"/>
        <v>3</v>
      </c>
      <c r="AK46" s="211">
        <f t="shared" si="13"/>
        <v>2</v>
      </c>
      <c r="AL46" s="211">
        <f t="shared" si="13"/>
        <v>5</v>
      </c>
      <c r="AM46" s="211">
        <f>AK46-AL46</f>
        <v>-3</v>
      </c>
      <c r="AN46" s="229">
        <f>IF(AG45=AG46,IF(E45&gt;G45,AG45-0.1,AG45),AG45)</f>
        <v>3630</v>
      </c>
      <c r="AO46" s="229"/>
      <c r="AP46" s="229">
        <f>IF(AG47=AG46,IF(G50&gt;E50,AG47-0.1,AG47),AG47)</f>
        <v>2750</v>
      </c>
      <c r="AQ46" s="229">
        <f>IF(AG48=AG46,IF(G48&gt;E48,AG48-0.1,AG48),AG48)</f>
        <v>9170</v>
      </c>
      <c r="AR46" s="229">
        <f>AO49</f>
        <v>21840</v>
      </c>
      <c r="AS46" s="227">
        <f>RANK(AR46,AR45:AR48,1)</f>
        <v>3</v>
      </c>
      <c r="AT46" s="211" t="str">
        <f t="shared" si="14"/>
        <v>Island</v>
      </c>
      <c r="AU46" s="211">
        <f t="shared" si="14"/>
        <v>3</v>
      </c>
      <c r="AV46" s="211">
        <f t="shared" si="14"/>
        <v>2</v>
      </c>
      <c r="AW46" s="211">
        <f t="shared" si="14"/>
        <v>5</v>
      </c>
      <c r="AX46" s="211"/>
      <c r="AY46" s="211"/>
      <c r="AZ46" s="211"/>
      <c r="BA46" s="23">
        <v>2</v>
      </c>
      <c r="BB46" s="21" t="str">
        <f>VLOOKUP(2,AS45:AT48,2,FALSE)</f>
        <v>Argentinien</v>
      </c>
      <c r="BC46" s="22"/>
      <c r="BD46" s="24">
        <f>VLOOKUP(2,AS45:AW48,3,FALSE)</f>
        <v>6</v>
      </c>
      <c r="BE46" s="25">
        <f>VLOOKUP(2,AS45:AW48,4,FALSE)</f>
        <v>7</v>
      </c>
      <c r="BF46" s="230" t="s">
        <v>11</v>
      </c>
      <c r="BG46" s="25">
        <f>VLOOKUP(2,AS45:AW48,5,FALSE)</f>
        <v>4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0</v>
      </c>
      <c r="BP46" s="62">
        <f>IF(Spielplan!E46="",0,SUM(BJ46:BO46))</f>
        <v>0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>
        <v>2</v>
      </c>
      <c r="F47" s="232" t="s">
        <v>11</v>
      </c>
      <c r="G47" s="55">
        <v>3</v>
      </c>
      <c r="H47" s="42" t="str">
        <f>C46</f>
        <v>Kroatien</v>
      </c>
      <c r="I47" s="43"/>
      <c r="J47" s="211"/>
      <c r="K47" s="211" t="s">
        <v>79</v>
      </c>
      <c r="L47" s="211">
        <f t="shared" si="12"/>
        <v>-1</v>
      </c>
      <c r="M47" s="211">
        <f>IF($E47="",0,IF($E47&gt;$G47,3,IF($E47=G47,1,0)))</f>
        <v>0</v>
      </c>
      <c r="N47" s="211"/>
      <c r="O47" s="211">
        <f>IF($G47="",0,IF($E47&gt;$G47,0,IF($E47=$G47,1,3)))</f>
        <v>3</v>
      </c>
      <c r="P47" s="211"/>
      <c r="Q47" s="211">
        <f>E47</f>
        <v>2</v>
      </c>
      <c r="R47" s="211"/>
      <c r="S47" s="211">
        <f>G47</f>
        <v>3</v>
      </c>
      <c r="T47" s="211"/>
      <c r="U47" s="211">
        <f>G47</f>
        <v>3</v>
      </c>
      <c r="V47" s="211"/>
      <c r="W47" s="211">
        <f>E47</f>
        <v>2</v>
      </c>
      <c r="X47" s="211"/>
      <c r="Y47" s="211"/>
      <c r="Z47" s="211">
        <f>O51</f>
        <v>7</v>
      </c>
      <c r="AA47" s="211">
        <f>S51</f>
        <v>5</v>
      </c>
      <c r="AB47" s="211">
        <f>W51</f>
        <v>3</v>
      </c>
      <c r="AC47" s="211">
        <f>AA47-AB47</f>
        <v>2</v>
      </c>
      <c r="AD47" s="211">
        <f>IF(Z47&gt;Z45,-1,0)</f>
        <v>-1</v>
      </c>
      <c r="AE47" s="211">
        <f>IF(Z47&gt;Z46,-1,0)</f>
        <v>-1</v>
      </c>
      <c r="AF47" s="211">
        <f>IF(Z47&gt;Z48,-1,0)</f>
        <v>-1</v>
      </c>
      <c r="AG47" s="211">
        <f>10000-(AJ47*1000+AM47*100+AK47*10)</f>
        <v>2750</v>
      </c>
      <c r="AH47" s="227">
        <f>RANK(AG47,AG45:AG48,1)</f>
        <v>1</v>
      </c>
      <c r="AI47" s="211" t="str">
        <f>C46</f>
        <v>Kroatien</v>
      </c>
      <c r="AJ47" s="211">
        <f t="shared" si="13"/>
        <v>7</v>
      </c>
      <c r="AK47" s="211">
        <f t="shared" si="13"/>
        <v>5</v>
      </c>
      <c r="AL47" s="211">
        <f t="shared" si="13"/>
        <v>3</v>
      </c>
      <c r="AM47" s="211">
        <f>AK47-AL47</f>
        <v>2</v>
      </c>
      <c r="AN47" s="229">
        <f>IF(AG45=AG47,IF(E47&gt;G47,AG45-0.1,AG45),AG45)</f>
        <v>3630</v>
      </c>
      <c r="AO47" s="229">
        <f>IF(AG46=AG47,IF(E50&gt;G50,AG46-0.1,AG46),AG46)</f>
        <v>7280</v>
      </c>
      <c r="AP47" s="229"/>
      <c r="AQ47" s="229">
        <f>IF(AG48=AG47,IF(G46&gt;E46,AG48-0.1,AG48),AG48)</f>
        <v>9170</v>
      </c>
      <c r="AR47" s="229">
        <f>AP49</f>
        <v>8250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7</v>
      </c>
      <c r="AV47" s="211">
        <f t="shared" si="14"/>
        <v>5</v>
      </c>
      <c r="AW47" s="211">
        <f t="shared" si="14"/>
        <v>3</v>
      </c>
      <c r="AX47" s="211"/>
      <c r="AY47" s="211"/>
      <c r="AZ47" s="211"/>
      <c r="BA47" s="270">
        <v>3</v>
      </c>
      <c r="BB47" s="271" t="str">
        <f>VLOOKUP(3,AS45:AT48,2,FALSE)</f>
        <v>Island</v>
      </c>
      <c r="BC47" s="272"/>
      <c r="BD47" s="273">
        <f>VLOOKUP(3,AS45:AW48,3,FALSE)</f>
        <v>3</v>
      </c>
      <c r="BE47" s="273">
        <f>VLOOKUP(3,AS45:AW48,4,FALSE)</f>
        <v>2</v>
      </c>
      <c r="BF47" s="230" t="s">
        <v>11</v>
      </c>
      <c r="BG47" s="273">
        <f>VLOOKUP(3,AS45:AW48,5,FALSE)</f>
        <v>5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10</v>
      </c>
      <c r="BM47" s="50">
        <f>IF(E47=Spielplan!E47,IF(G47=Spielplan!G47,Punktemodus!$B$5,0),0)</f>
        <v>0</v>
      </c>
      <c r="BN47" s="50">
        <f>IF(E47=Spielplan!E47,Punktemodus!$B$7,0)</f>
        <v>0</v>
      </c>
      <c r="BO47" s="50">
        <f>IF(G47=Spielplan!G47,Punktemodus!$B$7,0)</f>
        <v>1</v>
      </c>
      <c r="BP47" s="62">
        <f>IF(Spielplan!E47="",0,SUM(BJ47:BO47))</f>
        <v>11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>
        <v>2</v>
      </c>
      <c r="F48" s="232" t="s">
        <v>11</v>
      </c>
      <c r="G48" s="55">
        <v>1</v>
      </c>
      <c r="H48" s="21" t="str">
        <f>H46</f>
        <v>Nigeria</v>
      </c>
      <c r="I48" s="22"/>
      <c r="J48" s="211"/>
      <c r="K48" s="211" t="s">
        <v>80</v>
      </c>
      <c r="L48" s="211">
        <f t="shared" si="12"/>
        <v>1</v>
      </c>
      <c r="M48" s="211"/>
      <c r="N48" s="211">
        <f>IF($E48="",0,IF($E48&gt;$G48,3,IF($E48=$G48,1,0)))</f>
        <v>3</v>
      </c>
      <c r="O48" s="211"/>
      <c r="P48" s="211">
        <f>IF($G48="",0,IF($E48&gt;$G48,0,IF($E48=$G48,1,3)))</f>
        <v>0</v>
      </c>
      <c r="Q48" s="211"/>
      <c r="R48" s="211">
        <f>E48</f>
        <v>2</v>
      </c>
      <c r="S48" s="211"/>
      <c r="T48" s="211">
        <f>G48</f>
        <v>1</v>
      </c>
      <c r="U48" s="211"/>
      <c r="V48" s="211">
        <f>G48</f>
        <v>1</v>
      </c>
      <c r="W48" s="211"/>
      <c r="X48" s="211">
        <f>E48</f>
        <v>2</v>
      </c>
      <c r="Y48" s="211"/>
      <c r="Z48" s="211">
        <f>P51</f>
        <v>1</v>
      </c>
      <c r="AA48" s="211">
        <f>T51</f>
        <v>3</v>
      </c>
      <c r="AB48" s="211">
        <f>X51</f>
        <v>5</v>
      </c>
      <c r="AC48" s="211">
        <f>AA48-AB48</f>
        <v>-2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9170</v>
      </c>
      <c r="AH48" s="227">
        <f>RANK(AG48,AG45:AG48,1)</f>
        <v>4</v>
      </c>
      <c r="AI48" s="211" t="str">
        <f>H46</f>
        <v>Nigeria</v>
      </c>
      <c r="AJ48" s="211">
        <f t="shared" si="13"/>
        <v>1</v>
      </c>
      <c r="AK48" s="211">
        <f t="shared" si="13"/>
        <v>3</v>
      </c>
      <c r="AL48" s="211">
        <f t="shared" si="13"/>
        <v>5</v>
      </c>
      <c r="AM48" s="211">
        <f>AK48-AL48</f>
        <v>-2</v>
      </c>
      <c r="AN48" s="229">
        <f>IF(AG45=AG48,IF(E49&gt;G49,AG45-0.1,AG45),AG45)</f>
        <v>3630</v>
      </c>
      <c r="AO48" s="229">
        <f>IF(AG46=AG48,IF(E48&gt;G48,AG46-0.1,AG46),AG46)</f>
        <v>7280</v>
      </c>
      <c r="AP48" s="229">
        <f>IF(AG47=AG48,IF(E46&gt;G46,AG47-0.1,AG47),AG47)</f>
        <v>2750</v>
      </c>
      <c r="AQ48" s="229"/>
      <c r="AR48" s="229">
        <f>AQ49</f>
        <v>27510</v>
      </c>
      <c r="AS48" s="227">
        <f>RANK(AR48,AR45:AR48,1)</f>
        <v>4</v>
      </c>
      <c r="AT48" s="211" t="str">
        <f t="shared" si="14"/>
        <v>Nigeria</v>
      </c>
      <c r="AU48" s="211">
        <f t="shared" si="14"/>
        <v>1</v>
      </c>
      <c r="AV48" s="211">
        <f t="shared" si="14"/>
        <v>3</v>
      </c>
      <c r="AW48" s="211">
        <f t="shared" si="14"/>
        <v>5</v>
      </c>
      <c r="AX48" s="211"/>
      <c r="AY48" s="211"/>
      <c r="AZ48" s="211"/>
      <c r="BA48" s="270">
        <v>4</v>
      </c>
      <c r="BB48" s="271" t="str">
        <f>VLOOKUP(4,AS45:AT48,2,FALSE)</f>
        <v>Nigeria</v>
      </c>
      <c r="BC48" s="272"/>
      <c r="BD48" s="273">
        <f>VLOOKUP(4,AS45:AW48,3,FALSE)</f>
        <v>1</v>
      </c>
      <c r="BE48" s="273">
        <f>VLOOKUP(4,AS45:AW48,4,FALSE)</f>
        <v>3</v>
      </c>
      <c r="BF48" s="230" t="s">
        <v>11</v>
      </c>
      <c r="BG48" s="273">
        <f>VLOOKUP(4,AS45:AW48,5,FALSE)</f>
        <v>5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0</v>
      </c>
      <c r="BO48" s="50">
        <f>IF(G48=Spielplan!G48,Punktemodus!$B$7,0)</f>
        <v>0</v>
      </c>
      <c r="BP48" s="62">
        <f>IF(Spielplan!E48="",0,SUM(BJ48:BO48))</f>
        <v>0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10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>
        <v>2</v>
      </c>
      <c r="F49" s="232" t="s">
        <v>11</v>
      </c>
      <c r="G49" s="55">
        <v>1</v>
      </c>
      <c r="H49" s="42" t="str">
        <f>H46</f>
        <v>Nigeria</v>
      </c>
      <c r="I49" s="43"/>
      <c r="J49" s="211"/>
      <c r="K49" s="211" t="s">
        <v>81</v>
      </c>
      <c r="L49" s="211">
        <f t="shared" si="12"/>
        <v>1</v>
      </c>
      <c r="M49" s="211">
        <f>IF($E49="",0,IF($E49&gt;$G49,3,IF($E49=G49,1,0)))</f>
        <v>3</v>
      </c>
      <c r="N49" s="211"/>
      <c r="O49" s="211"/>
      <c r="P49" s="211">
        <f>IF($G49="",0,IF($E49&gt;$G49,0,IF($E49=$G49,1,3)))</f>
        <v>0</v>
      </c>
      <c r="Q49" s="211">
        <f>E49</f>
        <v>2</v>
      </c>
      <c r="R49" s="211"/>
      <c r="S49" s="211"/>
      <c r="T49" s="211">
        <f>G49</f>
        <v>1</v>
      </c>
      <c r="U49" s="211">
        <f>G49</f>
        <v>1</v>
      </c>
      <c r="V49" s="211"/>
      <c r="W49" s="211"/>
      <c r="X49" s="211">
        <f>E49</f>
        <v>2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10890</v>
      </c>
      <c r="AO49" s="229">
        <f>SUM(AO45:AO48)</f>
        <v>21840</v>
      </c>
      <c r="AP49" s="229">
        <f>SUM(AP45:AP48)</f>
        <v>8250</v>
      </c>
      <c r="AQ49" s="229">
        <f>SUM(AQ45:AQ48)</f>
        <v>27510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10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3</v>
      </c>
      <c r="BN49" s="50">
        <f>IF(E49=Spielplan!E49,Punktemodus!$B$7,0)</f>
        <v>1</v>
      </c>
      <c r="BO49" s="50">
        <f>IF(G49=Spielplan!G49,Punktemodus!$B$7,0)</f>
        <v>1</v>
      </c>
      <c r="BP49" s="62">
        <f>IF(Spielplan!E49="",0,SUM(BJ49:BO49))</f>
        <v>15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10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>
        <v>0</v>
      </c>
      <c r="F50" s="232" t="s">
        <v>11</v>
      </c>
      <c r="G50" s="55">
        <v>1</v>
      </c>
      <c r="H50" s="21" t="str">
        <f>C46</f>
        <v>Kroatien</v>
      </c>
      <c r="I50" s="22"/>
      <c r="J50" s="211"/>
      <c r="K50" s="211" t="s">
        <v>81</v>
      </c>
      <c r="L50" s="211">
        <f t="shared" si="12"/>
        <v>-1</v>
      </c>
      <c r="M50" s="211"/>
      <c r="N50" s="211">
        <f>IF($E50="",0,IF($E50&gt;$G50,3,IF($E50=$G50,1,0)))</f>
        <v>0</v>
      </c>
      <c r="O50" s="211">
        <f>IF($G50="",0,IF($E50&gt;$G50,0,IF($E50=$G50,1,3)))</f>
        <v>3</v>
      </c>
      <c r="P50" s="211"/>
      <c r="Q50" s="211"/>
      <c r="R50" s="211">
        <f>E50</f>
        <v>0</v>
      </c>
      <c r="S50" s="211">
        <f>G50</f>
        <v>1</v>
      </c>
      <c r="T50" s="211"/>
      <c r="U50" s="211"/>
      <c r="V50" s="211">
        <f>G50</f>
        <v>1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0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0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10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10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6</v>
      </c>
      <c r="N51" s="211">
        <f t="shared" si="15"/>
        <v>3</v>
      </c>
      <c r="O51" s="211">
        <f t="shared" si="15"/>
        <v>7</v>
      </c>
      <c r="P51" s="211">
        <f t="shared" si="15"/>
        <v>1</v>
      </c>
      <c r="Q51" s="211">
        <f t="shared" si="15"/>
        <v>7</v>
      </c>
      <c r="R51" s="211">
        <f t="shared" si="15"/>
        <v>2</v>
      </c>
      <c r="S51" s="211">
        <f t="shared" si="15"/>
        <v>5</v>
      </c>
      <c r="T51" s="211">
        <f t="shared" si="15"/>
        <v>3</v>
      </c>
      <c r="U51" s="211">
        <f t="shared" si="15"/>
        <v>4</v>
      </c>
      <c r="V51" s="211">
        <f t="shared" si="15"/>
        <v>5</v>
      </c>
      <c r="W51" s="211">
        <f t="shared" si="15"/>
        <v>3</v>
      </c>
      <c r="X51" s="211">
        <f t="shared" si="15"/>
        <v>5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36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20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10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10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30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30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>
        <v>1</v>
      </c>
      <c r="F56" s="232" t="s">
        <v>11</v>
      </c>
      <c r="G56" s="55">
        <v>1</v>
      </c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1</v>
      </c>
      <c r="N56" s="211">
        <f>IF($G56="",0,IF($E56&gt;$G56,0,IF($E56=G56,1,3)))</f>
        <v>1</v>
      </c>
      <c r="O56" s="211"/>
      <c r="P56" s="211"/>
      <c r="Q56" s="211">
        <f>E56</f>
        <v>1</v>
      </c>
      <c r="R56" s="211">
        <f>G56</f>
        <v>1</v>
      </c>
      <c r="S56" s="211"/>
      <c r="T56" s="211"/>
      <c r="U56" s="211">
        <f>G56</f>
        <v>1</v>
      </c>
      <c r="V56" s="211">
        <f>E56</f>
        <v>1</v>
      </c>
      <c r="W56" s="211"/>
      <c r="X56" s="211"/>
      <c r="Y56" s="211"/>
      <c r="Z56" s="211">
        <f>M62</f>
        <v>1</v>
      </c>
      <c r="AA56" s="211">
        <f>Q62</f>
        <v>1</v>
      </c>
      <c r="AB56" s="211">
        <f>U62</f>
        <v>4</v>
      </c>
      <c r="AC56" s="211">
        <f>AA56-AB56</f>
        <v>-3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9290</v>
      </c>
      <c r="AH56" s="227">
        <f>RANK(AG56,AG56:AG59,1)</f>
        <v>4</v>
      </c>
      <c r="AI56" s="211" t="str">
        <f>C56</f>
        <v>Costa Rica</v>
      </c>
      <c r="AJ56" s="211">
        <f t="shared" ref="AJ56:AL59" si="17">Z56</f>
        <v>1</v>
      </c>
      <c r="AK56" s="211">
        <f t="shared" si="17"/>
        <v>1</v>
      </c>
      <c r="AL56" s="211">
        <f t="shared" si="17"/>
        <v>4</v>
      </c>
      <c r="AM56" s="211">
        <f>AK56-AL56</f>
        <v>-3</v>
      </c>
      <c r="AN56" s="229"/>
      <c r="AO56" s="229">
        <f>IF(AG57=AG56,IF(G56&gt;E56,AG57-0.1,AG57),AG57)</f>
        <v>9270</v>
      </c>
      <c r="AP56" s="229">
        <f>IF(AG58=AG56,IF(G58&gt;E58,AG58-0.1,AG58),AG58)</f>
        <v>3640</v>
      </c>
      <c r="AQ56" s="229">
        <f>IF(AG59=AG56,IF(G60&gt;E60,AG59-0.1,AG59),AG59)</f>
        <v>650</v>
      </c>
      <c r="AR56" s="229">
        <f>AN60</f>
        <v>27870</v>
      </c>
      <c r="AS56" s="227">
        <f>RANK(AR56,AR56:AR59,1)</f>
        <v>4</v>
      </c>
      <c r="AT56" s="211" t="str">
        <f t="shared" ref="AT56:AW59" si="18">AI56</f>
        <v>Costa Rica</v>
      </c>
      <c r="AU56" s="211">
        <f t="shared" si="18"/>
        <v>1</v>
      </c>
      <c r="AV56" s="211">
        <f t="shared" si="18"/>
        <v>1</v>
      </c>
      <c r="AW56" s="211">
        <f t="shared" si="18"/>
        <v>4</v>
      </c>
      <c r="AX56" s="211"/>
      <c r="AY56" s="211"/>
      <c r="AZ56" s="211"/>
      <c r="BA56" s="94">
        <v>1</v>
      </c>
      <c r="BB56" s="90" t="str">
        <f>VLOOKUP(1,AS56:AT59,2,FALSE)</f>
        <v>Schweiz</v>
      </c>
      <c r="BC56" s="95"/>
      <c r="BD56" s="96">
        <f>VLOOKUP(1,AS56:AW59,3,FALSE)</f>
        <v>9</v>
      </c>
      <c r="BE56" s="97">
        <f>VLOOKUP(1,AS56:AW59,4,FALSE)</f>
        <v>5</v>
      </c>
      <c r="BF56" s="230" t="s">
        <v>11</v>
      </c>
      <c r="BG56" s="97">
        <f>VLOOKUP(1,AS56:AW59,5,FALSE)</f>
        <v>2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0</v>
      </c>
      <c r="BO56" s="50">
        <f>IF(G56=Spielplan!G56,Punktemodus!$B$7,0)</f>
        <v>1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5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>
        <v>1</v>
      </c>
      <c r="F57" s="232" t="s">
        <v>11</v>
      </c>
      <c r="G57" s="55">
        <v>2</v>
      </c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-1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3</v>
      </c>
      <c r="Q57" s="211"/>
      <c r="R57" s="211"/>
      <c r="S57" s="211">
        <f>E57</f>
        <v>1</v>
      </c>
      <c r="T57" s="211">
        <f>G57</f>
        <v>2</v>
      </c>
      <c r="U57" s="211"/>
      <c r="V57" s="211"/>
      <c r="W57" s="211">
        <f>G57</f>
        <v>2</v>
      </c>
      <c r="X57" s="211">
        <f>E57</f>
        <v>1</v>
      </c>
      <c r="Y57" s="211"/>
      <c r="Z57" s="211">
        <f>N62</f>
        <v>1</v>
      </c>
      <c r="AA57" s="211">
        <f>R62</f>
        <v>3</v>
      </c>
      <c r="AB57" s="211">
        <f>V62</f>
        <v>6</v>
      </c>
      <c r="AC57" s="211">
        <f>AA57-AB57</f>
        <v>-3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9270</v>
      </c>
      <c r="AH57" s="227">
        <f>RANK(AG57,AG56:AG59,1)</f>
        <v>3</v>
      </c>
      <c r="AI57" s="211" t="str">
        <f>H56</f>
        <v>Serbien</v>
      </c>
      <c r="AJ57" s="211">
        <f t="shared" si="17"/>
        <v>1</v>
      </c>
      <c r="AK57" s="211">
        <f t="shared" si="17"/>
        <v>3</v>
      </c>
      <c r="AL57" s="211">
        <f t="shared" si="17"/>
        <v>6</v>
      </c>
      <c r="AM57" s="211">
        <f>AK57-AL57</f>
        <v>-3</v>
      </c>
      <c r="AN57" s="229">
        <f>IF(AG56=AG57,IF(E56&gt;G56,AG56-0.1,AG56),AG56)</f>
        <v>9290</v>
      </c>
      <c r="AO57" s="229"/>
      <c r="AP57" s="229">
        <f>IF(AG58=AG57,IF(G61&gt;E61,AG58-0.1,AG58),AG58)</f>
        <v>3640</v>
      </c>
      <c r="AQ57" s="229">
        <f>IF(AG59=AG57,IF(G59&gt;E59,AG59-0.1,AG59),AG59)</f>
        <v>650</v>
      </c>
      <c r="AR57" s="229">
        <f>AO60</f>
        <v>27810</v>
      </c>
      <c r="AS57" s="227">
        <f>RANK(AR57,AR56:AR59,1)</f>
        <v>3</v>
      </c>
      <c r="AT57" s="211" t="str">
        <f t="shared" si="18"/>
        <v>Serbien</v>
      </c>
      <c r="AU57" s="211">
        <f t="shared" si="18"/>
        <v>1</v>
      </c>
      <c r="AV57" s="211">
        <f t="shared" si="18"/>
        <v>3</v>
      </c>
      <c r="AW57" s="211">
        <f t="shared" si="18"/>
        <v>6</v>
      </c>
      <c r="AX57" s="211"/>
      <c r="AY57" s="211"/>
      <c r="AZ57" s="211"/>
      <c r="BA57" s="129">
        <v>2</v>
      </c>
      <c r="BB57" s="92" t="str">
        <f>VLOOKUP(2,AS56:AT59,2,FALSE)</f>
        <v>Brasilien</v>
      </c>
      <c r="BC57" s="130"/>
      <c r="BD57" s="131">
        <f>VLOOKUP(2,AS56:AW59,3,FALSE)</f>
        <v>6</v>
      </c>
      <c r="BE57" s="132">
        <f>VLOOKUP(2,AS56:AW59,4,FALSE)</f>
        <v>6</v>
      </c>
      <c r="BF57" s="230" t="s">
        <v>11</v>
      </c>
      <c r="BG57" s="132">
        <f>VLOOKUP(2,AS56:AW59,5,FALSE)</f>
        <v>3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1</v>
      </c>
      <c r="BO57" s="50">
        <f>IF(G57=Spielplan!G57,Punktemodus!$B$7,0)</f>
        <v>0</v>
      </c>
      <c r="BP57" s="62">
        <f>IF(Spielplan!E57="",0,SUM(BJ57:BO57))</f>
        <v>1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>
        <v>0</v>
      </c>
      <c r="F58" s="232" t="s">
        <v>11</v>
      </c>
      <c r="G58" s="55">
        <v>2</v>
      </c>
      <c r="H58" s="90" t="str">
        <f>C57</f>
        <v>Brasilien</v>
      </c>
      <c r="I58" s="91"/>
      <c r="J58" s="211"/>
      <c r="K58" s="211" t="s">
        <v>89</v>
      </c>
      <c r="L58" s="211">
        <f t="shared" si="16"/>
        <v>-1</v>
      </c>
      <c r="M58" s="211">
        <f>IF($E58="",0,IF($E58&gt;$G58,3,IF($E58=G58,1,0)))</f>
        <v>0</v>
      </c>
      <c r="N58" s="211"/>
      <c r="O58" s="211">
        <f>IF($G58="",0,IF($E58&gt;$G58,0,IF($E58=$G58,1,3)))</f>
        <v>3</v>
      </c>
      <c r="P58" s="211"/>
      <c r="Q58" s="211">
        <f>E58</f>
        <v>0</v>
      </c>
      <c r="R58" s="211"/>
      <c r="S58" s="211">
        <f>G58</f>
        <v>2</v>
      </c>
      <c r="T58" s="211"/>
      <c r="U58" s="211">
        <f>G58</f>
        <v>2</v>
      </c>
      <c r="V58" s="211"/>
      <c r="W58" s="211">
        <f>E58</f>
        <v>0</v>
      </c>
      <c r="X58" s="211"/>
      <c r="Y58" s="211"/>
      <c r="Z58" s="211">
        <f>O62</f>
        <v>6</v>
      </c>
      <c r="AA58" s="211">
        <f>S62</f>
        <v>6</v>
      </c>
      <c r="AB58" s="211">
        <f>W62</f>
        <v>3</v>
      </c>
      <c r="AC58" s="211">
        <f>AA58-AB58</f>
        <v>3</v>
      </c>
      <c r="AD58" s="211">
        <f>IF(Z58&gt;Z56,-1,0)</f>
        <v>-1</v>
      </c>
      <c r="AE58" s="211">
        <f>IF(Z58&gt;Z57,-1,0)</f>
        <v>-1</v>
      </c>
      <c r="AF58" s="211">
        <f>IF(Z58&gt;Z59,-1,0)</f>
        <v>0</v>
      </c>
      <c r="AG58" s="211">
        <f>10000-(AJ58*1000+AM58*100+AK58*10)</f>
        <v>3640</v>
      </c>
      <c r="AH58" s="227">
        <f>RANK(AG58,AG56:AG59,1)</f>
        <v>2</v>
      </c>
      <c r="AI58" s="211" t="str">
        <f>C57</f>
        <v>Brasilien</v>
      </c>
      <c r="AJ58" s="211">
        <f t="shared" si="17"/>
        <v>6</v>
      </c>
      <c r="AK58" s="211">
        <f t="shared" si="17"/>
        <v>6</v>
      </c>
      <c r="AL58" s="211">
        <f t="shared" si="17"/>
        <v>3</v>
      </c>
      <c r="AM58" s="211">
        <f>AK58-AL58</f>
        <v>3</v>
      </c>
      <c r="AN58" s="229">
        <f>IF(AG56=AG58,IF(E58&gt;G58,AG56-0.1,AG56),AG56)</f>
        <v>9290</v>
      </c>
      <c r="AO58" s="229">
        <f>IF(AG57=AG58,IF(E61&gt;G61,AG57-0.1,AG57),AG57)</f>
        <v>9270</v>
      </c>
      <c r="AP58" s="229"/>
      <c r="AQ58" s="229">
        <f>IF(AG59=AG58,IF(G57&gt;E57,AG59-0.1,AG59),AG59)</f>
        <v>650</v>
      </c>
      <c r="AR58" s="229">
        <f>AP60</f>
        <v>10920</v>
      </c>
      <c r="AS58" s="227">
        <f>RANK(AR58,AR56:AR59,1)</f>
        <v>2</v>
      </c>
      <c r="AT58" s="211" t="str">
        <f t="shared" si="18"/>
        <v>Brasilien</v>
      </c>
      <c r="AU58" s="211">
        <f t="shared" si="18"/>
        <v>6</v>
      </c>
      <c r="AV58" s="211">
        <f t="shared" si="18"/>
        <v>6</v>
      </c>
      <c r="AW58" s="211">
        <f t="shared" si="18"/>
        <v>3</v>
      </c>
      <c r="AX58" s="211"/>
      <c r="AY58" s="211"/>
      <c r="AZ58" s="211"/>
      <c r="BA58" s="270">
        <v>3</v>
      </c>
      <c r="BB58" s="271" t="str">
        <f>VLOOKUP(3,AS56:AT59,2,FALSE)</f>
        <v>Serbien</v>
      </c>
      <c r="BC58" s="272"/>
      <c r="BD58" s="273">
        <f>VLOOKUP(3,AS56:AW59,3,FALSE)</f>
        <v>1</v>
      </c>
      <c r="BE58" s="273">
        <f>VLOOKUP(3,AS56:AW59,4,FALSE)</f>
        <v>3</v>
      </c>
      <c r="BF58" s="230" t="s">
        <v>11</v>
      </c>
      <c r="BG58" s="273">
        <f>VLOOKUP(3,AS56:AW59,5,FALSE)</f>
        <v>6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10</v>
      </c>
      <c r="BM58" s="50">
        <f>IF(E58=Spielplan!E58,IF(G58=Spielplan!G58,Punktemodus!$B$5,0),0)</f>
        <v>3</v>
      </c>
      <c r="BN58" s="50">
        <f>IF(E58=Spielplan!E58,Punktemodus!$B$7,0)</f>
        <v>1</v>
      </c>
      <c r="BO58" s="50">
        <f>IF(G58=Spielplan!G58,Punktemodus!$B$7,0)</f>
        <v>1</v>
      </c>
      <c r="BP58" s="62">
        <f>IF(Spielplan!E58="",0,SUM(BJ58:BO58))</f>
        <v>15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>
        <v>1</v>
      </c>
      <c r="F59" s="232" t="s">
        <v>11</v>
      </c>
      <c r="G59" s="55">
        <v>2</v>
      </c>
      <c r="H59" s="92" t="str">
        <f>H57</f>
        <v>Schweiz</v>
      </c>
      <c r="I59" s="93"/>
      <c r="J59" s="211"/>
      <c r="K59" s="211" t="s">
        <v>90</v>
      </c>
      <c r="L59" s="211">
        <f t="shared" si="16"/>
        <v>-1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3</v>
      </c>
      <c r="Q59" s="211"/>
      <c r="R59" s="211">
        <f>E59</f>
        <v>1</v>
      </c>
      <c r="S59" s="211"/>
      <c r="T59" s="211">
        <f>G59</f>
        <v>2</v>
      </c>
      <c r="U59" s="211"/>
      <c r="V59" s="211">
        <f>G59</f>
        <v>2</v>
      </c>
      <c r="W59" s="211"/>
      <c r="X59" s="211">
        <f>E59</f>
        <v>1</v>
      </c>
      <c r="Y59" s="211"/>
      <c r="Z59" s="211">
        <f>P62</f>
        <v>9</v>
      </c>
      <c r="AA59" s="211">
        <f>T62</f>
        <v>5</v>
      </c>
      <c r="AB59" s="211">
        <f>X62</f>
        <v>2</v>
      </c>
      <c r="AC59" s="211">
        <f>AA59-AB59</f>
        <v>3</v>
      </c>
      <c r="AD59" s="211">
        <f>IF(Z59&gt;Z56,-1,0)</f>
        <v>-1</v>
      </c>
      <c r="AE59" s="211">
        <f>IF(Z59&gt;Z57,-1,0)</f>
        <v>-1</v>
      </c>
      <c r="AF59" s="211">
        <f>IF(Z59&gt;Z58,-1,0)</f>
        <v>-1</v>
      </c>
      <c r="AG59" s="211">
        <f>10000-(AJ59*1000+AM59*100+AK59*10)</f>
        <v>650</v>
      </c>
      <c r="AH59" s="227">
        <f>RANK(AG59,AG56:AG59,1)</f>
        <v>1</v>
      </c>
      <c r="AI59" s="211" t="str">
        <f>H57</f>
        <v>Schweiz</v>
      </c>
      <c r="AJ59" s="211">
        <f t="shared" si="17"/>
        <v>9</v>
      </c>
      <c r="AK59" s="211">
        <f t="shared" si="17"/>
        <v>5</v>
      </c>
      <c r="AL59" s="211">
        <f t="shared" si="17"/>
        <v>2</v>
      </c>
      <c r="AM59" s="211">
        <f>AK59-AL59</f>
        <v>3</v>
      </c>
      <c r="AN59" s="229">
        <f>IF(AG56=AG59,IF(E60&gt;G60,AG56-0.1,AG56),AG56)</f>
        <v>9290</v>
      </c>
      <c r="AO59" s="229">
        <f>IF(AG57=AG59,IF(E59&gt;G59,AG57-0.1,AG57),AG57)</f>
        <v>9270</v>
      </c>
      <c r="AP59" s="229">
        <f>IF(AG58=AG59,IF(E57&gt;G57,AG58-0.1,AG58),AG58)</f>
        <v>3640</v>
      </c>
      <c r="AQ59" s="229"/>
      <c r="AR59" s="229">
        <f>AQ60</f>
        <v>1950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9</v>
      </c>
      <c r="AV59" s="211">
        <f t="shared" si="18"/>
        <v>5</v>
      </c>
      <c r="AW59" s="211">
        <f t="shared" si="18"/>
        <v>2</v>
      </c>
      <c r="AX59" s="211"/>
      <c r="AY59" s="211"/>
      <c r="AZ59" s="211"/>
      <c r="BA59" s="270">
        <v>4</v>
      </c>
      <c r="BB59" s="271" t="str">
        <f>VLOOKUP(4,AS56:AT59,2,FALSE)</f>
        <v>Costa Rica</v>
      </c>
      <c r="BC59" s="272"/>
      <c r="BD59" s="273">
        <f>VLOOKUP(4,AS56:AW59,3,FALSE)</f>
        <v>1</v>
      </c>
      <c r="BE59" s="273">
        <f>VLOOKUP(4,AS56:AW59,4,FALSE)</f>
        <v>1</v>
      </c>
      <c r="BF59" s="230" t="s">
        <v>11</v>
      </c>
      <c r="BG59" s="273">
        <f>VLOOKUP(4,AS56:AW59,5,FALSE)</f>
        <v>4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10</v>
      </c>
      <c r="BM59" s="50">
        <f>IF(E59=Spielplan!E59,IF(G59=Spielplan!G59,Punktemodus!$B$5,0),0)</f>
        <v>3</v>
      </c>
      <c r="BN59" s="50">
        <f>IF(E59=Spielplan!E59,Punktemodus!$B$7,0)</f>
        <v>1</v>
      </c>
      <c r="BO59" s="50">
        <f>IF(G59=Spielplan!G59,Punktemodus!$B$7,0)</f>
        <v>1</v>
      </c>
      <c r="BP59" s="62">
        <f>IF(Spielplan!E59="",0,SUM(BJ59:BO59))</f>
        <v>15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20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>
        <v>0</v>
      </c>
      <c r="F60" s="232" t="s">
        <v>11</v>
      </c>
      <c r="G60" s="55">
        <v>1</v>
      </c>
      <c r="H60" s="90" t="str">
        <f>H57</f>
        <v>Schweiz</v>
      </c>
      <c r="I60" s="91"/>
      <c r="J60" s="211"/>
      <c r="K60" s="211" t="s">
        <v>91</v>
      </c>
      <c r="L60" s="211">
        <f t="shared" si="16"/>
        <v>-1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3</v>
      </c>
      <c r="Q60" s="211">
        <f>E60</f>
        <v>0</v>
      </c>
      <c r="R60" s="211"/>
      <c r="S60" s="211"/>
      <c r="T60" s="211">
        <f>G60</f>
        <v>1</v>
      </c>
      <c r="U60" s="211">
        <f>G60</f>
        <v>1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27870</v>
      </c>
      <c r="AO60" s="229">
        <f>SUM(AO56:AO59)</f>
        <v>27810</v>
      </c>
      <c r="AP60" s="229">
        <f>SUM(AP56:AP59)</f>
        <v>10920</v>
      </c>
      <c r="AQ60" s="229">
        <f>SUM(AQ56:AQ59)</f>
        <v>1950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10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>
        <v>1</v>
      </c>
      <c r="F61" s="232" t="s">
        <v>11</v>
      </c>
      <c r="G61" s="55">
        <v>3</v>
      </c>
      <c r="H61" s="92" t="str">
        <f>C57</f>
        <v>Brasilien</v>
      </c>
      <c r="I61" s="93"/>
      <c r="J61" s="211"/>
      <c r="K61" s="211" t="s">
        <v>91</v>
      </c>
      <c r="L61" s="211">
        <f t="shared" si="16"/>
        <v>-1</v>
      </c>
      <c r="M61" s="211"/>
      <c r="N61" s="211">
        <f>IF($E61="",0,IF($E61&gt;$G61,3,IF($E61=$G61,1,0)))</f>
        <v>0</v>
      </c>
      <c r="O61" s="211">
        <f>IF($G61="",0,IF($E61&gt;$G61,0,IF($E61=$G61,1,3)))</f>
        <v>3</v>
      </c>
      <c r="P61" s="211"/>
      <c r="Q61" s="211"/>
      <c r="R61" s="211">
        <f>E61</f>
        <v>1</v>
      </c>
      <c r="S61" s="211">
        <f>G61</f>
        <v>3</v>
      </c>
      <c r="T61" s="211"/>
      <c r="U61" s="211"/>
      <c r="V61" s="211">
        <f>G61</f>
        <v>3</v>
      </c>
      <c r="W61" s="211">
        <f>E61</f>
        <v>1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0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0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10</v>
      </c>
      <c r="BM61" s="50">
        <f>IF(E61=Spielplan!E61,IF(G61=Spielplan!G61,Punktemodus!$B$5,0),0)</f>
        <v>0</v>
      </c>
      <c r="BN61" s="50">
        <f>IF(E61=Spielplan!E61,Punktemodus!$B$7,0)</f>
        <v>0</v>
      </c>
      <c r="BO61" s="50">
        <f>IF(G61=Spielplan!G61,Punktemodus!$B$7,0)</f>
        <v>0</v>
      </c>
      <c r="BP61" s="62">
        <f>IF(Spielplan!E61="",0,SUM(BJ61:BO61))</f>
        <v>10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1</v>
      </c>
      <c r="N62" s="211">
        <f t="shared" si="19"/>
        <v>1</v>
      </c>
      <c r="O62" s="211">
        <f t="shared" si="19"/>
        <v>6</v>
      </c>
      <c r="P62" s="211">
        <f t="shared" si="19"/>
        <v>9</v>
      </c>
      <c r="Q62" s="211">
        <f t="shared" si="19"/>
        <v>1</v>
      </c>
      <c r="R62" s="211">
        <f t="shared" si="19"/>
        <v>3</v>
      </c>
      <c r="S62" s="211">
        <f t="shared" si="19"/>
        <v>6</v>
      </c>
      <c r="T62" s="211">
        <f t="shared" si="19"/>
        <v>5</v>
      </c>
      <c r="U62" s="211">
        <f t="shared" si="19"/>
        <v>4</v>
      </c>
      <c r="V62" s="211">
        <f t="shared" si="19"/>
        <v>6</v>
      </c>
      <c r="W62" s="211">
        <f t="shared" si="19"/>
        <v>3</v>
      </c>
      <c r="X62" s="211">
        <f t="shared" si="19"/>
        <v>2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42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10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10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>
        <v>3</v>
      </c>
      <c r="F67" s="232" t="s">
        <v>11</v>
      </c>
      <c r="G67" s="55">
        <v>1</v>
      </c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1</v>
      </c>
      <c r="M67" s="211">
        <f>IF($E67="",0,IF($E67&gt;$G67,3,IF($E67=G67,1,0)))</f>
        <v>3</v>
      </c>
      <c r="N67" s="211">
        <f>IF($G67="",0,IF($E67&gt;$G67,0,IF($E67=G67,1,3)))</f>
        <v>0</v>
      </c>
      <c r="O67" s="211"/>
      <c r="P67" s="211"/>
      <c r="Q67" s="211">
        <f>E67</f>
        <v>3</v>
      </c>
      <c r="R67" s="211">
        <f>G67</f>
        <v>1</v>
      </c>
      <c r="S67" s="211"/>
      <c r="T67" s="211"/>
      <c r="U67" s="211">
        <f>G67</f>
        <v>1</v>
      </c>
      <c r="V67" s="211">
        <f>E67</f>
        <v>3</v>
      </c>
      <c r="W67" s="211"/>
      <c r="X67" s="211"/>
      <c r="Y67" s="211"/>
      <c r="Z67" s="211">
        <f>M73</f>
        <v>9</v>
      </c>
      <c r="AA67" s="211">
        <f>Q73</f>
        <v>8</v>
      </c>
      <c r="AB67" s="211">
        <f>U73</f>
        <v>2</v>
      </c>
      <c r="AC67" s="211">
        <f>AA67-AB67</f>
        <v>6</v>
      </c>
      <c r="AD67" s="211">
        <f>IF(Z67&gt;Z68,-1,0)</f>
        <v>-1</v>
      </c>
      <c r="AE67" s="211">
        <f>IF(Z67&gt;Z69,-1,0)</f>
        <v>-1</v>
      </c>
      <c r="AF67" s="211">
        <f>IF(Z67&gt;Z70,-1,0)</f>
        <v>-1</v>
      </c>
      <c r="AG67" s="211">
        <f>10000-(AJ67*1000+AM67*100+AK67*10)</f>
        <v>320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9</v>
      </c>
      <c r="AK67" s="211">
        <f t="shared" si="21"/>
        <v>8</v>
      </c>
      <c r="AL67" s="211">
        <f t="shared" si="21"/>
        <v>2</v>
      </c>
      <c r="AM67" s="211">
        <f>AK67-AL67</f>
        <v>6</v>
      </c>
      <c r="AN67" s="229"/>
      <c r="AO67" s="229">
        <f>IF(AG68=AG67,IF(G67&gt;E67,AG68-0.1,AG68),AG68)</f>
        <v>6070</v>
      </c>
      <c r="AP67" s="229">
        <f>IF(AG69=AG67,IF(G69&gt;E69,AG69-0.1,AG69),AG69)</f>
        <v>5960</v>
      </c>
      <c r="AQ67" s="229">
        <f>IF(AG70=AG67,IF(G71&gt;E71,AG70-0.1,AG70),AG70)</f>
        <v>10500</v>
      </c>
      <c r="AR67" s="229">
        <f>AN71</f>
        <v>960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9</v>
      </c>
      <c r="AV67" s="211">
        <f t="shared" si="22"/>
        <v>8</v>
      </c>
      <c r="AW67" s="211">
        <f t="shared" si="22"/>
        <v>2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9</v>
      </c>
      <c r="BE67" s="103">
        <f>VLOOKUP(1,AS67:AW70,4,FALSE)</f>
        <v>8</v>
      </c>
      <c r="BF67" s="230" t="s">
        <v>11</v>
      </c>
      <c r="BG67" s="103">
        <f>VLOOKUP(1,AS67:AW70,5,FALSE)</f>
        <v>2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0</v>
      </c>
      <c r="BO67" s="50">
        <f>IF(G67=Spielplan!G67,Punktemodus!$B$7,0)</f>
        <v>1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20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>
        <v>2</v>
      </c>
      <c r="F68" s="232" t="s">
        <v>11</v>
      </c>
      <c r="G68" s="55">
        <v>0</v>
      </c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1</v>
      </c>
      <c r="M68" s="211"/>
      <c r="N68" s="211"/>
      <c r="O68" s="211">
        <f>IF($E68="",0,IF($E68&gt;$G68,3,IF($E68=$G68,1,0)))</f>
        <v>3</v>
      </c>
      <c r="P68" s="211">
        <f>IF($G68="",0,IF($E68&gt;$G68,0,IF($E68=$G68,1,3)))</f>
        <v>0</v>
      </c>
      <c r="Q68" s="211"/>
      <c r="R68" s="211"/>
      <c r="S68" s="211">
        <f>E68</f>
        <v>2</v>
      </c>
      <c r="T68" s="211">
        <f>G68</f>
        <v>0</v>
      </c>
      <c r="U68" s="211"/>
      <c r="V68" s="211"/>
      <c r="W68" s="211">
        <f>G68</f>
        <v>0</v>
      </c>
      <c r="X68" s="211">
        <f>E68</f>
        <v>2</v>
      </c>
      <c r="Y68" s="211"/>
      <c r="Z68" s="211">
        <f>N73</f>
        <v>4</v>
      </c>
      <c r="AA68" s="211">
        <f>R73</f>
        <v>3</v>
      </c>
      <c r="AB68" s="211">
        <f>V73</f>
        <v>4</v>
      </c>
      <c r="AC68" s="211">
        <f>AA68-AB68</f>
        <v>-1</v>
      </c>
      <c r="AD68" s="211">
        <f>IF(Z68&gt;Z67,-1,0)</f>
        <v>0</v>
      </c>
      <c r="AE68" s="211">
        <f>IF(Z68&gt;Z69,-1,0)</f>
        <v>0</v>
      </c>
      <c r="AF68" s="211">
        <f>IF(Z68&gt;Z70,-1,0)</f>
        <v>-1</v>
      </c>
      <c r="AG68" s="211">
        <f>10000-(AJ68*1000+AM68*100+AK68*10)</f>
        <v>6070</v>
      </c>
      <c r="AH68" s="227">
        <f>RANK(AG68,AG67:AG70,1)</f>
        <v>3</v>
      </c>
      <c r="AI68" s="211" t="str">
        <f>H67</f>
        <v>Mexico</v>
      </c>
      <c r="AJ68" s="211">
        <f t="shared" si="21"/>
        <v>4</v>
      </c>
      <c r="AK68" s="211">
        <f t="shared" si="21"/>
        <v>3</v>
      </c>
      <c r="AL68" s="211">
        <f t="shared" si="21"/>
        <v>4</v>
      </c>
      <c r="AM68" s="211">
        <f>AK68-AL68</f>
        <v>-1</v>
      </c>
      <c r="AN68" s="229">
        <f>IF(AG67=AG68,IF(E67&gt;G67,AG67-0.1,AG67),AG67)</f>
        <v>320</v>
      </c>
      <c r="AO68" s="229"/>
      <c r="AP68" s="229">
        <f>IF(AG69=AG68,IF(G72&gt;E72,AG69-0.1,AG69),AG69)</f>
        <v>5960</v>
      </c>
      <c r="AQ68" s="229">
        <f>IF(AG70=AG68,IF(G70&gt;E70,AG70-0.1,AG70),AG70)</f>
        <v>10500</v>
      </c>
      <c r="AR68" s="229">
        <f>AO71</f>
        <v>18210</v>
      </c>
      <c r="AS68" s="227">
        <f>RANK(AR68,AR67:AR70,1)</f>
        <v>3</v>
      </c>
      <c r="AT68" s="211" t="str">
        <f t="shared" si="22"/>
        <v>Mexico</v>
      </c>
      <c r="AU68" s="211">
        <f t="shared" si="22"/>
        <v>4</v>
      </c>
      <c r="AV68" s="211">
        <f t="shared" si="22"/>
        <v>3</v>
      </c>
      <c r="AW68" s="211">
        <f t="shared" si="22"/>
        <v>4</v>
      </c>
      <c r="AX68" s="211"/>
      <c r="AY68" s="211"/>
      <c r="AZ68" s="211"/>
      <c r="BA68" s="235">
        <v>2</v>
      </c>
      <c r="BB68" s="233" t="str">
        <f>VLOOKUP(2,AS67:AT70,2,FALSE)</f>
        <v>Schweden</v>
      </c>
      <c r="BC68" s="234"/>
      <c r="BD68" s="236">
        <f>VLOOKUP(2,AS67:AW70,3,FALSE)</f>
        <v>4</v>
      </c>
      <c r="BE68" s="237">
        <f>VLOOKUP(2,AS67:AW70,4,FALSE)</f>
        <v>4</v>
      </c>
      <c r="BF68" s="230" t="s">
        <v>11</v>
      </c>
      <c r="BG68" s="237">
        <f>VLOOKUP(2,AS67:AW70,5,FALSE)</f>
        <v>4</v>
      </c>
      <c r="BH68" s="237" t="s">
        <v>110</v>
      </c>
      <c r="BI68" s="213"/>
      <c r="BJ68" s="50">
        <f>IF(E68&gt;G68,IF(Spielplan!E68&gt;Spielplan!G68,Punktemodus!$B$3,0),0)</f>
        <v>10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10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>
        <v>3</v>
      </c>
      <c r="F69" s="232" t="s">
        <v>11</v>
      </c>
      <c r="G69" s="55">
        <v>1</v>
      </c>
      <c r="H69" s="99" t="str">
        <f>C68</f>
        <v>Schweden</v>
      </c>
      <c r="I69" s="100"/>
      <c r="J69" s="211"/>
      <c r="K69" s="211" t="s">
        <v>94</v>
      </c>
      <c r="L69" s="211">
        <f t="shared" si="20"/>
        <v>1</v>
      </c>
      <c r="M69" s="211">
        <f>IF($E69="",0,IF($E69&gt;$G69,3,IF($E69=G69,1,0)))</f>
        <v>3</v>
      </c>
      <c r="N69" s="211"/>
      <c r="O69" s="211">
        <f>IF($G69="",0,IF($E69&gt;$G69,0,IF($E69=$G69,1,3)))</f>
        <v>0</v>
      </c>
      <c r="P69" s="211"/>
      <c r="Q69" s="211">
        <f>E69</f>
        <v>3</v>
      </c>
      <c r="R69" s="211"/>
      <c r="S69" s="211">
        <f>G69</f>
        <v>1</v>
      </c>
      <c r="T69" s="211"/>
      <c r="U69" s="211">
        <f>G69</f>
        <v>1</v>
      </c>
      <c r="V69" s="211"/>
      <c r="W69" s="211">
        <f>E69</f>
        <v>3</v>
      </c>
      <c r="X69" s="211"/>
      <c r="Y69" s="211"/>
      <c r="Z69" s="211">
        <f>O73</f>
        <v>4</v>
      </c>
      <c r="AA69" s="211">
        <f>S73</f>
        <v>4</v>
      </c>
      <c r="AB69" s="211">
        <f>W73</f>
        <v>4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-1</v>
      </c>
      <c r="AG69" s="211">
        <f>10000-(AJ69*1000+AM69*100+AK69*10)</f>
        <v>5960</v>
      </c>
      <c r="AH69" s="227">
        <f>RANK(AG69,AG67:AG70,1)</f>
        <v>2</v>
      </c>
      <c r="AI69" s="211" t="str">
        <f>C68</f>
        <v>Schweden</v>
      </c>
      <c r="AJ69" s="211">
        <f t="shared" si="21"/>
        <v>4</v>
      </c>
      <c r="AK69" s="211">
        <f t="shared" si="21"/>
        <v>4</v>
      </c>
      <c r="AL69" s="211">
        <f t="shared" si="21"/>
        <v>4</v>
      </c>
      <c r="AM69" s="211">
        <f>AK69-AL69</f>
        <v>0</v>
      </c>
      <c r="AN69" s="229">
        <f>IF(AG67=AG69,IF(E69&gt;G69,AG67-0.1,AG67),AG67)</f>
        <v>320</v>
      </c>
      <c r="AO69" s="229">
        <f>IF(AG68=AG69,IF(E72&gt;G72,AG68-0.1,AG68),AG68)</f>
        <v>6070</v>
      </c>
      <c r="AP69" s="229"/>
      <c r="AQ69" s="229">
        <f>IF(AG70=AG69,IF(G68&gt;E68,AG70-0.1,AG70),AG70)</f>
        <v>10500</v>
      </c>
      <c r="AR69" s="229">
        <f>AP71</f>
        <v>17880</v>
      </c>
      <c r="AS69" s="227">
        <f>RANK(AR69,AR67:AR70,1)</f>
        <v>2</v>
      </c>
      <c r="AT69" s="211" t="str">
        <f t="shared" si="22"/>
        <v>Schweden</v>
      </c>
      <c r="AU69" s="211">
        <f t="shared" si="22"/>
        <v>4</v>
      </c>
      <c r="AV69" s="211">
        <f t="shared" si="22"/>
        <v>4</v>
      </c>
      <c r="AW69" s="211">
        <f t="shared" si="22"/>
        <v>4</v>
      </c>
      <c r="AX69" s="211"/>
      <c r="AY69" s="211"/>
      <c r="AZ69" s="211"/>
      <c r="BA69" s="270">
        <v>3</v>
      </c>
      <c r="BB69" s="271" t="str">
        <f>VLOOKUP(3,AS67:AT70,2,FALSE)</f>
        <v>Mexico</v>
      </c>
      <c r="BC69" s="272"/>
      <c r="BD69" s="273">
        <f>VLOOKUP(3,AS67:AW70,3,FALSE)</f>
        <v>4</v>
      </c>
      <c r="BE69" s="273">
        <f>VLOOKUP(3,AS67:AW70,4,FALSE)</f>
        <v>3</v>
      </c>
      <c r="BF69" s="230" t="s">
        <v>11</v>
      </c>
      <c r="BG69" s="273">
        <f>VLOOKUP(3,AS67:AW70,5,FALSE)</f>
        <v>4</v>
      </c>
      <c r="BH69" s="211"/>
      <c r="BI69" s="213"/>
      <c r="BJ69" s="50">
        <f>IF(E69&gt;G69,IF(Spielplan!E69&gt;Spielplan!G69,Punktemodus!$B$3,0),0)</f>
        <v>10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1</v>
      </c>
      <c r="BP69" s="62">
        <f>IF(Spielplan!E69="",0,SUM(BJ69:BO69))</f>
        <v>11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10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>
        <v>1</v>
      </c>
      <c r="F70" s="232" t="s">
        <v>11</v>
      </c>
      <c r="G70" s="55">
        <v>0</v>
      </c>
      <c r="H70" s="233" t="str">
        <f>H68</f>
        <v>Südkorea</v>
      </c>
      <c r="I70" s="234"/>
      <c r="J70" s="211"/>
      <c r="K70" s="211" t="s">
        <v>95</v>
      </c>
      <c r="L70" s="211">
        <f t="shared" si="20"/>
        <v>1</v>
      </c>
      <c r="M70" s="211"/>
      <c r="N70" s="211">
        <f>IF($E70="",0,IF($E70&gt;$G70,3,IF($E70=$G70,1,0)))</f>
        <v>3</v>
      </c>
      <c r="O70" s="211"/>
      <c r="P70" s="211">
        <f>IF($G70="",0,IF($E70&gt;$G70,0,IF($E70=$G70,1,3)))</f>
        <v>0</v>
      </c>
      <c r="Q70" s="211"/>
      <c r="R70" s="211">
        <f>E70</f>
        <v>1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1</v>
      </c>
      <c r="Y70" s="211"/>
      <c r="Z70" s="211">
        <f>P73</f>
        <v>0</v>
      </c>
      <c r="AA70" s="211">
        <f>T73</f>
        <v>0</v>
      </c>
      <c r="AB70" s="211">
        <f>X73</f>
        <v>5</v>
      </c>
      <c r="AC70" s="211">
        <f>AA70-AB70</f>
        <v>-5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10500</v>
      </c>
      <c r="AH70" s="227">
        <f>RANK(AG70,AG67:AG70,1)</f>
        <v>4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5</v>
      </c>
      <c r="AM70" s="211">
        <f>AK70-AL70</f>
        <v>-5</v>
      </c>
      <c r="AN70" s="229">
        <f>IF(AG67=AG70,IF(E71&gt;G71,AG67-0.1,AG67),AG67)</f>
        <v>320</v>
      </c>
      <c r="AO70" s="229">
        <f>IF(AG68=AG70,IF(E70&gt;G70,AG68-0.1,AG68),AG68)</f>
        <v>6070</v>
      </c>
      <c r="AP70" s="229">
        <f>IF(AG69=AG70,IF(E68&gt;G68,AG69-0.1,AG69),AG69)</f>
        <v>5960</v>
      </c>
      <c r="AQ70" s="229"/>
      <c r="AR70" s="229">
        <f>AQ71</f>
        <v>31500</v>
      </c>
      <c r="AS70" s="227">
        <f>RANK(AR70,AR67:AR70,1)</f>
        <v>4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5</v>
      </c>
      <c r="AX70" s="211"/>
      <c r="AY70" s="211"/>
      <c r="AZ70" s="211"/>
      <c r="BA70" s="270">
        <v>4</v>
      </c>
      <c r="BB70" s="271" t="str">
        <f>VLOOKUP(4,AS67:AT70,2,FALSE)</f>
        <v>Südkorea</v>
      </c>
      <c r="BC70" s="272"/>
      <c r="BD70" s="273">
        <f>VLOOKUP(4,AS67:AW70,3,FALSE)</f>
        <v>0</v>
      </c>
      <c r="BE70" s="273">
        <f>VLOOKUP(4,AS67:AW70,4,FALSE)</f>
        <v>0</v>
      </c>
      <c r="BF70" s="230" t="s">
        <v>11</v>
      </c>
      <c r="BG70" s="273">
        <f>VLOOKUP(4,AS67:AW70,5,FALSE)</f>
        <v>5</v>
      </c>
      <c r="BH70" s="211"/>
      <c r="BI70" s="213"/>
      <c r="BJ70" s="50">
        <f>IF(E70&gt;G70,IF(Spielplan!E70&gt;Spielplan!G70,Punktemodus!$B$3,0),0)</f>
        <v>10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10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30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>
        <v>2</v>
      </c>
      <c r="F71" s="232" t="s">
        <v>11</v>
      </c>
      <c r="G71" s="55">
        <v>0</v>
      </c>
      <c r="H71" s="99" t="str">
        <f>H68</f>
        <v>Südkorea</v>
      </c>
      <c r="I71" s="100"/>
      <c r="J71" s="211"/>
      <c r="K71" s="211" t="s">
        <v>96</v>
      </c>
      <c r="L71" s="211">
        <f t="shared" si="20"/>
        <v>1</v>
      </c>
      <c r="M71" s="211">
        <f>IF($E71="",0,IF($E71&gt;$G71,3,IF($E71=G71,1,0)))</f>
        <v>3</v>
      </c>
      <c r="N71" s="211"/>
      <c r="O71" s="211"/>
      <c r="P71" s="211">
        <f>IF($G71="",0,IF($E71&gt;$G71,0,IF($E71=$G71,1,3)))</f>
        <v>0</v>
      </c>
      <c r="Q71" s="211">
        <f>E71</f>
        <v>2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2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960</v>
      </c>
      <c r="AO71" s="229">
        <f>SUM(AO67:AO70)</f>
        <v>18210</v>
      </c>
      <c r="AP71" s="229">
        <f>SUM(AP67:AP70)</f>
        <v>17880</v>
      </c>
      <c r="AQ71" s="229">
        <f>SUM(AQ67:AQ70)</f>
        <v>31500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0</v>
      </c>
      <c r="BO71" s="50">
        <f>IF(G71=Spielplan!G71,Punktemodus!$B$7,0)</f>
        <v>0</v>
      </c>
      <c r="BP71" s="62">
        <f>IF(Spielplan!E71="",0,SUM(BJ71:BO71))</f>
        <v>0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>
        <v>1</v>
      </c>
      <c r="F72" s="232" t="s">
        <v>11</v>
      </c>
      <c r="G72" s="55">
        <v>1</v>
      </c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1</v>
      </c>
      <c r="O72" s="211">
        <f>IF($G72="",0,IF($E72&gt;$G72,0,IF($E72=$G72,1,3)))</f>
        <v>1</v>
      </c>
      <c r="P72" s="211"/>
      <c r="Q72" s="211"/>
      <c r="R72" s="211">
        <f>E72</f>
        <v>1</v>
      </c>
      <c r="S72" s="211">
        <f>G72</f>
        <v>1</v>
      </c>
      <c r="T72" s="211"/>
      <c r="U72" s="211"/>
      <c r="V72" s="211">
        <f>G72</f>
        <v>1</v>
      </c>
      <c r="W72" s="211">
        <f>E72</f>
        <v>1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0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0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0</v>
      </c>
      <c r="BO72" s="50">
        <f>IF(G72=Spielplan!G72,Punktemodus!$B$7,0)</f>
        <v>0</v>
      </c>
      <c r="BP72" s="62">
        <f>IF(Spielplan!E72="",0,SUM(BJ72:BO72))</f>
        <v>0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5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9</v>
      </c>
      <c r="N73" s="211">
        <f t="shared" si="23"/>
        <v>4</v>
      </c>
      <c r="O73" s="211">
        <f t="shared" si="23"/>
        <v>4</v>
      </c>
      <c r="P73" s="211">
        <f t="shared" si="23"/>
        <v>0</v>
      </c>
      <c r="Q73" s="211">
        <f t="shared" si="23"/>
        <v>8</v>
      </c>
      <c r="R73" s="211">
        <f t="shared" si="23"/>
        <v>3</v>
      </c>
      <c r="S73" s="211">
        <f t="shared" si="23"/>
        <v>4</v>
      </c>
      <c r="T73" s="211">
        <f t="shared" si="23"/>
        <v>0</v>
      </c>
      <c r="U73" s="211">
        <f t="shared" si="23"/>
        <v>2</v>
      </c>
      <c r="V73" s="211">
        <f t="shared" si="23"/>
        <v>4</v>
      </c>
      <c r="W73" s="211">
        <f t="shared" si="23"/>
        <v>4</v>
      </c>
      <c r="X73" s="211">
        <f t="shared" si="23"/>
        <v>5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33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5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20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10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>
        <v>3</v>
      </c>
      <c r="F78" s="232" t="s">
        <v>11</v>
      </c>
      <c r="G78" s="55">
        <v>0</v>
      </c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1</v>
      </c>
      <c r="M78" s="211">
        <f>IF($E78="",0,IF($E78&gt;$G78,3,IF($E78=G78,1,0)))</f>
        <v>3</v>
      </c>
      <c r="N78" s="211">
        <f>IF($G78="",0,IF($E78&gt;$G78,0,IF($E78=G78,1,3)))</f>
        <v>0</v>
      </c>
      <c r="O78" s="211"/>
      <c r="P78" s="211"/>
      <c r="Q78" s="211">
        <f>E78</f>
        <v>3</v>
      </c>
      <c r="R78" s="211">
        <f>G78</f>
        <v>0</v>
      </c>
      <c r="S78" s="211"/>
      <c r="T78" s="211"/>
      <c r="U78" s="211">
        <f>G78</f>
        <v>0</v>
      </c>
      <c r="V78" s="211">
        <f>E78</f>
        <v>3</v>
      </c>
      <c r="W78" s="211"/>
      <c r="X78" s="211"/>
      <c r="Y78" s="211"/>
      <c r="Z78" s="211">
        <f>M84</f>
        <v>7</v>
      </c>
      <c r="AA78" s="211">
        <f>Q84</f>
        <v>6</v>
      </c>
      <c r="AB78" s="211">
        <f>U84</f>
        <v>1</v>
      </c>
      <c r="AC78" s="211">
        <f>AA78-AB78</f>
        <v>5</v>
      </c>
      <c r="AD78" s="211">
        <f>IF(Z78&gt;Z79,-1,0)</f>
        <v>-1</v>
      </c>
      <c r="AE78" s="211">
        <f>IF(Z78&gt;Z80,-1,0)</f>
        <v>-1</v>
      </c>
      <c r="AF78" s="211">
        <f>IF(Z78&gt;Z81,-1,0)</f>
        <v>0</v>
      </c>
      <c r="AG78" s="211">
        <f>10000-(AJ78*1000+AM78*100+AK78*10)</f>
        <v>2440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7</v>
      </c>
      <c r="AK78" s="211">
        <f t="shared" si="25"/>
        <v>6</v>
      </c>
      <c r="AL78" s="211">
        <f t="shared" si="25"/>
        <v>1</v>
      </c>
      <c r="AM78" s="211">
        <f>AK78-AL78</f>
        <v>5</v>
      </c>
      <c r="AN78" s="229"/>
      <c r="AO78" s="229">
        <f>IF(AG79=AG78,IF(G78&gt;E78,AG79-0.1,AG79),AG79)</f>
        <v>10600</v>
      </c>
      <c r="AP78" s="229">
        <f>IF(AG80=AG78,IF(G80&gt;E80,AG80-0.1,AG80),AG80)</f>
        <v>7180</v>
      </c>
      <c r="AQ78" s="229">
        <f>IF(AG81=AG78,IF(G82&gt;E82,AG81-0.1,AG81),AG81)</f>
        <v>2650</v>
      </c>
      <c r="AR78" s="229">
        <f>AN82</f>
        <v>7320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7</v>
      </c>
      <c r="AV78" s="211">
        <f t="shared" si="26"/>
        <v>6</v>
      </c>
      <c r="AW78" s="211">
        <f t="shared" si="26"/>
        <v>1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7</v>
      </c>
      <c r="BE78" s="110">
        <f>VLOOKUP(1,AS78:AW81,4,FALSE)</f>
        <v>6</v>
      </c>
      <c r="BF78" s="230" t="s">
        <v>11</v>
      </c>
      <c r="BG78" s="110">
        <f>VLOOKUP(1,AS78:AW81,5,FALSE)</f>
        <v>1</v>
      </c>
      <c r="BH78" s="111" t="s">
        <v>111</v>
      </c>
      <c r="BI78" s="213"/>
      <c r="BJ78" s="50">
        <f>IF(E78&gt;G78,IF(Spielplan!E78&gt;Spielplan!G78,Punktemodus!$B$3,0),0)</f>
        <v>10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3</v>
      </c>
      <c r="BN78" s="50">
        <f>IF(E78=Spielplan!E78,Punktemodus!$B$7,0)</f>
        <v>1</v>
      </c>
      <c r="BO78" s="50">
        <f>IF(G78=Spielplan!G78,Punktemodus!$B$7,0)</f>
        <v>1</v>
      </c>
      <c r="BP78" s="62">
        <f>IF(Spielplan!E78="",0,SUM(BJ78:BO78))</f>
        <v>15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>
        <v>1</v>
      </c>
      <c r="F79" s="232" t="s">
        <v>11</v>
      </c>
      <c r="G79" s="55">
        <v>2</v>
      </c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-1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3</v>
      </c>
      <c r="Q79" s="211"/>
      <c r="R79" s="211"/>
      <c r="S79" s="211">
        <f>E79</f>
        <v>1</v>
      </c>
      <c r="T79" s="211">
        <f>G79</f>
        <v>2</v>
      </c>
      <c r="U79" s="211"/>
      <c r="V79" s="211"/>
      <c r="W79" s="211">
        <f>G79</f>
        <v>2</v>
      </c>
      <c r="X79" s="211">
        <f>E79</f>
        <v>1</v>
      </c>
      <c r="Y79" s="211"/>
      <c r="Z79" s="211">
        <f>N84</f>
        <v>0</v>
      </c>
      <c r="AA79" s="211">
        <f>R84</f>
        <v>0</v>
      </c>
      <c r="AB79" s="211">
        <f>V84</f>
        <v>6</v>
      </c>
      <c r="AC79" s="211">
        <f>AA79-AB79</f>
        <v>-6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10600</v>
      </c>
      <c r="AH79" s="227">
        <f>RANK(AG79,AG78:AG81,1)</f>
        <v>4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6</v>
      </c>
      <c r="AM79" s="211">
        <f>AK79-AL79</f>
        <v>-6</v>
      </c>
      <c r="AN79" s="229">
        <f>IF(AG78=AG79,IF(E78&gt;G78,AG78-0.1,AG78),AG78)</f>
        <v>2440</v>
      </c>
      <c r="AO79" s="229"/>
      <c r="AP79" s="229">
        <f>IF(AG80=AG79,IF(G83&gt;E83,AG80-0.1,AG80),AG80)</f>
        <v>7180</v>
      </c>
      <c r="AQ79" s="229">
        <f>IF(AG81=AG79,IF(G81&gt;E81,AG81-0.1,AG81),AG81)</f>
        <v>2650</v>
      </c>
      <c r="AR79" s="229">
        <f>AO82</f>
        <v>31800</v>
      </c>
      <c r="AS79" s="227">
        <f>RANK(AR79,AR78:AR81,1)</f>
        <v>4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6</v>
      </c>
      <c r="AX79" s="211"/>
      <c r="AY79" s="211"/>
      <c r="AZ79" s="211"/>
      <c r="BA79" s="114">
        <v>2</v>
      </c>
      <c r="BB79" s="112" t="str">
        <f>VLOOKUP(2,AS78:AT81,2,FALSE)</f>
        <v>England</v>
      </c>
      <c r="BC79" s="115"/>
      <c r="BD79" s="116">
        <f>VLOOKUP(2,AS78:AW81,3,FALSE)</f>
        <v>7</v>
      </c>
      <c r="BE79" s="117">
        <f>VLOOKUP(2,AS78:AW81,4,FALSE)</f>
        <v>5</v>
      </c>
      <c r="BF79" s="230" t="s">
        <v>11</v>
      </c>
      <c r="BG79" s="117">
        <f>VLOOKUP(2,AS78:AW81,5,FALSE)</f>
        <v>2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10</v>
      </c>
      <c r="BM79" s="50">
        <f>IF(E79=Spielplan!E79,IF(G79=Spielplan!G79,Punktemodus!$B$5,0),0)</f>
        <v>3</v>
      </c>
      <c r="BN79" s="50">
        <f>IF(E79=Spielplan!E79,Punktemodus!$B$7,0)</f>
        <v>1</v>
      </c>
      <c r="BO79" s="50">
        <f>IF(G79=Spielplan!G79,Punktemodus!$B$7,0)</f>
        <v>1</v>
      </c>
      <c r="BP79" s="62">
        <f>IF(Spielplan!E79="",0,SUM(BJ79:BO79))</f>
        <v>15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115</v>
      </c>
      <c r="CA79" s="61"/>
      <c r="CB79" s="61"/>
      <c r="CC79" s="61"/>
      <c r="CD79" s="61"/>
      <c r="CE79" s="268">
        <f>CE50+CF50+CE51+CF51+CE58+CF58+CE59+CF59+CE66+CF66+CE67+CF67+CE74+CF74+CE75+CF75</f>
        <v>80</v>
      </c>
      <c r="CF79" s="61"/>
      <c r="CG79" s="61"/>
      <c r="CH79" s="61"/>
      <c r="CI79" s="61"/>
      <c r="CJ79" s="268">
        <f>CJ54+CJ55+CJ70+CJ71</f>
        <v>90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>
        <v>2</v>
      </c>
      <c r="F80" s="232" t="s">
        <v>11</v>
      </c>
      <c r="G80" s="55">
        <v>0</v>
      </c>
      <c r="H80" s="105" t="str">
        <f>C79</f>
        <v>Tunesien</v>
      </c>
      <c r="I80" s="106"/>
      <c r="J80" s="211"/>
      <c r="K80" s="211" t="s">
        <v>100</v>
      </c>
      <c r="L80" s="211">
        <f t="shared" si="24"/>
        <v>1</v>
      </c>
      <c r="M80" s="211">
        <f>IF($E80="",0,IF($E80&gt;$G80,3,IF($E80=G80,1,0)))</f>
        <v>3</v>
      </c>
      <c r="N80" s="211"/>
      <c r="O80" s="211">
        <f>IF($G80="",0,IF($E80&gt;$G80,0,IF($E80=$G80,1,3)))</f>
        <v>0</v>
      </c>
      <c r="P80" s="211"/>
      <c r="Q80" s="211">
        <f>E80</f>
        <v>2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2</v>
      </c>
      <c r="X80" s="211"/>
      <c r="Y80" s="211"/>
      <c r="Z80" s="211">
        <f>O84</f>
        <v>3</v>
      </c>
      <c r="AA80" s="211">
        <f>S84</f>
        <v>2</v>
      </c>
      <c r="AB80" s="211">
        <f>W84</f>
        <v>4</v>
      </c>
      <c r="AC80" s="211">
        <f>AA80-AB80</f>
        <v>-2</v>
      </c>
      <c r="AD80" s="211">
        <f>IF(Z80&gt;Z78,-1,0)</f>
        <v>0</v>
      </c>
      <c r="AE80" s="211">
        <f>IF(Z80&gt;Z79,-1,0)</f>
        <v>-1</v>
      </c>
      <c r="AF80" s="211">
        <f>IF(Z80&gt;Z81,-1,0)</f>
        <v>0</v>
      </c>
      <c r="AG80" s="211">
        <f>10000-(AJ80*1000+AM80*100+AK80*10)</f>
        <v>7180</v>
      </c>
      <c r="AH80" s="227">
        <f>RANK(AG80,AG78:AG81,1)</f>
        <v>3</v>
      </c>
      <c r="AI80" s="211" t="str">
        <f>C79</f>
        <v>Tunesien</v>
      </c>
      <c r="AJ80" s="211">
        <f t="shared" si="25"/>
        <v>3</v>
      </c>
      <c r="AK80" s="211">
        <f t="shared" si="25"/>
        <v>2</v>
      </c>
      <c r="AL80" s="211">
        <f t="shared" si="25"/>
        <v>4</v>
      </c>
      <c r="AM80" s="211">
        <f>AK80-AL80</f>
        <v>-2</v>
      </c>
      <c r="AN80" s="229">
        <f>IF(AG78=AG80,IF(E80&gt;G80,AG78-0.1,AG78),AG78)</f>
        <v>2440</v>
      </c>
      <c r="AO80" s="229">
        <f>IF(AG79=AG80,IF(E83&gt;G83,AG79-0.1,AG79),AG79)</f>
        <v>10600</v>
      </c>
      <c r="AP80" s="229"/>
      <c r="AQ80" s="229">
        <f>IF(AG81=AG80,IF(G79&gt;E79,AG81-0.1,AG81),AG81)</f>
        <v>2650</v>
      </c>
      <c r="AR80" s="229">
        <f>AP82</f>
        <v>21540</v>
      </c>
      <c r="AS80" s="227">
        <f>RANK(AR80,AR78:AR81,1)</f>
        <v>3</v>
      </c>
      <c r="AT80" s="211" t="str">
        <f t="shared" si="26"/>
        <v>Tunesien</v>
      </c>
      <c r="AU80" s="211">
        <f t="shared" si="26"/>
        <v>3</v>
      </c>
      <c r="AV80" s="211">
        <f t="shared" si="26"/>
        <v>2</v>
      </c>
      <c r="AW80" s="211">
        <f t="shared" si="26"/>
        <v>4</v>
      </c>
      <c r="AX80" s="211"/>
      <c r="AY80" s="211"/>
      <c r="AZ80" s="211"/>
      <c r="BA80" s="270">
        <v>3</v>
      </c>
      <c r="BB80" s="271" t="str">
        <f>VLOOKUP(3,AS78:AT81,2,FALSE)</f>
        <v>Tunesien</v>
      </c>
      <c r="BC80" s="272"/>
      <c r="BD80" s="273">
        <f>VLOOKUP(3,AS78:AW81,3,FALSE)</f>
        <v>3</v>
      </c>
      <c r="BE80" s="273">
        <f>VLOOKUP(3,AS78:AW81,4,FALSE)</f>
        <v>2</v>
      </c>
      <c r="BF80" s="230" t="s">
        <v>11</v>
      </c>
      <c r="BG80" s="273">
        <f>VLOOKUP(3,AS78:AW81,5,FALSE)</f>
        <v>4</v>
      </c>
      <c r="BH80" s="211"/>
      <c r="BI80" s="213"/>
      <c r="BJ80" s="50">
        <f>IF(E80&gt;G80,IF(Spielplan!E80&gt;Spielplan!G80,Punktemodus!$B$3,0),0)</f>
        <v>10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10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>
        <v>0</v>
      </c>
      <c r="F81" s="232" t="s">
        <v>11</v>
      </c>
      <c r="G81" s="55">
        <v>2</v>
      </c>
      <c r="H81" s="112" t="str">
        <f>H79</f>
        <v>England</v>
      </c>
      <c r="I81" s="113"/>
      <c r="J81" s="211"/>
      <c r="K81" s="211" t="s">
        <v>101</v>
      </c>
      <c r="L81" s="211">
        <f t="shared" si="24"/>
        <v>-1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3</v>
      </c>
      <c r="Q81" s="211"/>
      <c r="R81" s="211">
        <f>E81</f>
        <v>0</v>
      </c>
      <c r="S81" s="211"/>
      <c r="T81" s="211">
        <f>G81</f>
        <v>2</v>
      </c>
      <c r="U81" s="211"/>
      <c r="V81" s="211">
        <f>G81</f>
        <v>2</v>
      </c>
      <c r="W81" s="211"/>
      <c r="X81" s="211">
        <f>E81</f>
        <v>0</v>
      </c>
      <c r="Y81" s="211"/>
      <c r="Z81" s="211">
        <f>P84</f>
        <v>7</v>
      </c>
      <c r="AA81" s="211">
        <f>T84</f>
        <v>5</v>
      </c>
      <c r="AB81" s="211">
        <f>X84</f>
        <v>2</v>
      </c>
      <c r="AC81" s="211">
        <f>AA81-AB81</f>
        <v>3</v>
      </c>
      <c r="AD81" s="211">
        <f>IF(Z81&gt;Z78,-1,0)</f>
        <v>0</v>
      </c>
      <c r="AE81" s="211">
        <f>IF(Z81&gt;Z79,-1,0)</f>
        <v>-1</v>
      </c>
      <c r="AF81" s="211">
        <f>IF(Z81&gt;Z80,-1,0)</f>
        <v>-1</v>
      </c>
      <c r="AG81" s="211">
        <f>10000-(AJ81*1000+AM81*100+AK81*10)</f>
        <v>2650</v>
      </c>
      <c r="AH81" s="227">
        <f>RANK(AG81,AG78:AG81,1)</f>
        <v>2</v>
      </c>
      <c r="AI81" s="211" t="str">
        <f>H79</f>
        <v>England</v>
      </c>
      <c r="AJ81" s="211">
        <f t="shared" si="25"/>
        <v>7</v>
      </c>
      <c r="AK81" s="211">
        <f t="shared" si="25"/>
        <v>5</v>
      </c>
      <c r="AL81" s="211">
        <f t="shared" si="25"/>
        <v>2</v>
      </c>
      <c r="AM81" s="211">
        <f>AK81-AL81</f>
        <v>3</v>
      </c>
      <c r="AN81" s="229">
        <f>IF(AG78=AG81,IF(E82&gt;G82,AG78-0.1,AG78),AG78)</f>
        <v>2440</v>
      </c>
      <c r="AO81" s="229">
        <f>IF(AG79=AG81,IF(E81&gt;G81,AG79-0.1,AG79),AG79)</f>
        <v>10600</v>
      </c>
      <c r="AP81" s="229">
        <f>IF(AG80=AG81,IF(E79&gt;G79,AG80-0.1,AG80),AG80)</f>
        <v>7180</v>
      </c>
      <c r="AQ81" s="229"/>
      <c r="AR81" s="229">
        <f>AQ82</f>
        <v>7950</v>
      </c>
      <c r="AS81" s="227">
        <f>RANK(AR81,AR78:AR81,1)</f>
        <v>2</v>
      </c>
      <c r="AT81" s="211" t="str">
        <f t="shared" si="26"/>
        <v>England</v>
      </c>
      <c r="AU81" s="211">
        <f t="shared" si="26"/>
        <v>7</v>
      </c>
      <c r="AV81" s="211">
        <f t="shared" si="26"/>
        <v>5</v>
      </c>
      <c r="AW81" s="211">
        <f t="shared" si="26"/>
        <v>2</v>
      </c>
      <c r="AX81" s="211"/>
      <c r="AY81" s="211"/>
      <c r="AZ81" s="211"/>
      <c r="BA81" s="270">
        <v>4</v>
      </c>
      <c r="BB81" s="271" t="str">
        <f>VLOOKUP(4,AS78:AT81,2,FALSE)</f>
        <v>Panama</v>
      </c>
      <c r="BC81" s="272"/>
      <c r="BD81" s="273">
        <f>VLOOKUP(4,AS78:AW81,3,FALSE)</f>
        <v>0</v>
      </c>
      <c r="BE81" s="273">
        <f>VLOOKUP(4,AS78:AW81,4,FALSE)</f>
        <v>0</v>
      </c>
      <c r="BF81" s="230" t="s">
        <v>11</v>
      </c>
      <c r="BG81" s="273">
        <f>VLOOKUP(4,AS78:AW81,5,FALSE)</f>
        <v>6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10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10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>
        <v>1</v>
      </c>
      <c r="F82" s="232" t="s">
        <v>11</v>
      </c>
      <c r="G82" s="55">
        <v>1</v>
      </c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1</v>
      </c>
      <c r="N82" s="211"/>
      <c r="O82" s="211"/>
      <c r="P82" s="211">
        <f>IF($G82="",0,IF($E82&gt;$G82,0,IF($E82=$G82,1,3)))</f>
        <v>1</v>
      </c>
      <c r="Q82" s="211">
        <f>E82</f>
        <v>1</v>
      </c>
      <c r="R82" s="211"/>
      <c r="S82" s="211"/>
      <c r="T82" s="211">
        <f>G82</f>
        <v>1</v>
      </c>
      <c r="U82" s="211">
        <f>G82</f>
        <v>1</v>
      </c>
      <c r="V82" s="211"/>
      <c r="W82" s="211"/>
      <c r="X82" s="211">
        <f>E82</f>
        <v>1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7320</v>
      </c>
      <c r="AO82" s="229">
        <f>SUM(AO78:AO81)</f>
        <v>31800</v>
      </c>
      <c r="AP82" s="229">
        <f>SUM(AP78:AP81)</f>
        <v>21540</v>
      </c>
      <c r="AQ82" s="229">
        <f>SUM(AQ78:AQ81)</f>
        <v>7950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1</v>
      </c>
      <c r="BO82" s="50">
        <f>IF(G82=Spielplan!G82,Punktemodus!$B$7,0)</f>
        <v>0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>
        <v>0</v>
      </c>
      <c r="F83" s="232" t="s">
        <v>11</v>
      </c>
      <c r="G83" s="55">
        <v>1</v>
      </c>
      <c r="H83" s="112" t="str">
        <f>C79</f>
        <v>Tunesien</v>
      </c>
      <c r="I83" s="113"/>
      <c r="J83" s="211"/>
      <c r="K83" s="211" t="s">
        <v>102</v>
      </c>
      <c r="L83" s="211">
        <f t="shared" si="24"/>
        <v>-1</v>
      </c>
      <c r="M83" s="211"/>
      <c r="N83" s="211">
        <f>IF($E83="",0,IF($E83&gt;$G83,3,IF($E83=$G83,1,0)))</f>
        <v>0</v>
      </c>
      <c r="O83" s="211">
        <f>IF($G83="",0,IF($E83&gt;$G83,0,IF($E83=$G83,1,3)))</f>
        <v>3</v>
      </c>
      <c r="P83" s="211"/>
      <c r="Q83" s="211"/>
      <c r="R83" s="211">
        <f>E83</f>
        <v>0</v>
      </c>
      <c r="S83" s="211">
        <f>G83</f>
        <v>1</v>
      </c>
      <c r="T83" s="211"/>
      <c r="U83" s="211"/>
      <c r="V83" s="211">
        <f>G83</f>
        <v>1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0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0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10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10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7</v>
      </c>
      <c r="N84" s="211">
        <f t="shared" si="27"/>
        <v>0</v>
      </c>
      <c r="O84" s="211">
        <f t="shared" si="27"/>
        <v>3</v>
      </c>
      <c r="P84" s="211">
        <f t="shared" si="27"/>
        <v>7</v>
      </c>
      <c r="Q84" s="211">
        <f t="shared" si="27"/>
        <v>6</v>
      </c>
      <c r="R84" s="211">
        <f t="shared" si="27"/>
        <v>0</v>
      </c>
      <c r="S84" s="211">
        <f t="shared" si="27"/>
        <v>2</v>
      </c>
      <c r="T84" s="211">
        <f t="shared" si="27"/>
        <v>5</v>
      </c>
      <c r="U84" s="211">
        <f t="shared" si="27"/>
        <v>1</v>
      </c>
      <c r="V84" s="211">
        <f t="shared" si="27"/>
        <v>6</v>
      </c>
      <c r="W84" s="211">
        <f t="shared" si="27"/>
        <v>4</v>
      </c>
      <c r="X84" s="211">
        <f t="shared" si="27"/>
        <v>2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61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299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>
        <v>1</v>
      </c>
      <c r="F89" s="232" t="s">
        <v>11</v>
      </c>
      <c r="G89" s="55">
        <v>1</v>
      </c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1</v>
      </c>
      <c r="N89" s="211">
        <f>IF($G89="",0,IF($E89&gt;$G89,0,IF($E89=G89,1,3)))</f>
        <v>1</v>
      </c>
      <c r="O89" s="211"/>
      <c r="P89" s="211"/>
      <c r="Q89" s="211">
        <f>E89</f>
        <v>1</v>
      </c>
      <c r="R89" s="211">
        <f>G89</f>
        <v>1</v>
      </c>
      <c r="S89" s="211"/>
      <c r="T89" s="211"/>
      <c r="U89" s="211">
        <f>G89</f>
        <v>1</v>
      </c>
      <c r="V89" s="211">
        <f>E89</f>
        <v>1</v>
      </c>
      <c r="W89" s="211"/>
      <c r="X89" s="211"/>
      <c r="Y89" s="211"/>
      <c r="Z89" s="211">
        <f>M95</f>
        <v>7</v>
      </c>
      <c r="AA89" s="211">
        <f>Q95</f>
        <v>4</v>
      </c>
      <c r="AB89" s="211">
        <f>U95</f>
        <v>2</v>
      </c>
      <c r="AC89" s="211">
        <f>AA89-AB89</f>
        <v>2</v>
      </c>
      <c r="AD89" s="211">
        <f>IF(Z89&gt;Z90,-1,0)</f>
        <v>-1</v>
      </c>
      <c r="AE89" s="211">
        <f>IF(Z89&gt;Z91,-1,0)</f>
        <v>-1</v>
      </c>
      <c r="AF89" s="211">
        <f>IF(Z89&gt;Z92,-1,0)</f>
        <v>-1</v>
      </c>
      <c r="AG89" s="211">
        <f>10000-(AJ89*1000+AM89*100+AK89*10)</f>
        <v>2760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7</v>
      </c>
      <c r="AK89" s="211">
        <f t="shared" si="29"/>
        <v>4</v>
      </c>
      <c r="AL89" s="211">
        <f t="shared" si="29"/>
        <v>2</v>
      </c>
      <c r="AM89" s="211">
        <f>AK89-AL89</f>
        <v>2</v>
      </c>
      <c r="AN89" s="229"/>
      <c r="AO89" s="229">
        <f>IF(AG90=AG89,IF(G89&gt;E89,AG90-0.1,AG90),AG90)</f>
        <v>4870</v>
      </c>
      <c r="AP89" s="229">
        <f>IF(AG91=AG89,IF(G91&gt;E91,AG91-0.1,AG91),AG91)</f>
        <v>5960</v>
      </c>
      <c r="AQ89" s="229">
        <f>IF(AG92=AG89,IF(G93&gt;E93,AG92-0.1,AG92),AG92)</f>
        <v>10290</v>
      </c>
      <c r="AR89" s="229">
        <f>AN93</f>
        <v>8280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7</v>
      </c>
      <c r="AV89" s="211">
        <f t="shared" si="30"/>
        <v>4</v>
      </c>
      <c r="AW89" s="211">
        <f t="shared" si="30"/>
        <v>2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7</v>
      </c>
      <c r="BE89" s="122">
        <f>VLOOKUP(1,AS89:AW92,4,FALSE)</f>
        <v>4</v>
      </c>
      <c r="BF89" s="230" t="s">
        <v>11</v>
      </c>
      <c r="BG89" s="122">
        <f>VLOOKUP(1,AS89:AW92,5,FALSE)</f>
        <v>2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1</v>
      </c>
      <c r="BO89" s="50">
        <f>IF(G89=Spielplan!G89,Punktemodus!$B$7,0)</f>
        <v>0</v>
      </c>
      <c r="BP89" s="62">
        <f>IF(Spielplan!E89="",0,SUM(BJ89:BO89))</f>
        <v>1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285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>
        <v>2</v>
      </c>
      <c r="F90" s="232" t="s">
        <v>11</v>
      </c>
      <c r="G90" s="55">
        <v>1</v>
      </c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1</v>
      </c>
      <c r="M90" s="211"/>
      <c r="N90" s="211"/>
      <c r="O90" s="211">
        <f>IF($E90="",0,IF($E90&gt;$G90,3,IF($E90=$G90,1,0)))</f>
        <v>3</v>
      </c>
      <c r="P90" s="211">
        <f>IF($G90="",0,IF($E90&gt;$G90,0,IF($E90=$G90,1,3)))</f>
        <v>0</v>
      </c>
      <c r="Q90" s="211"/>
      <c r="R90" s="211"/>
      <c r="S90" s="211">
        <f>E90</f>
        <v>2</v>
      </c>
      <c r="T90" s="211">
        <f>G90</f>
        <v>1</v>
      </c>
      <c r="U90" s="211"/>
      <c r="V90" s="211"/>
      <c r="W90" s="211">
        <f>G90</f>
        <v>1</v>
      </c>
      <c r="X90" s="211">
        <f>E90</f>
        <v>2</v>
      </c>
      <c r="Y90" s="211"/>
      <c r="Z90" s="211">
        <f>N95</f>
        <v>5</v>
      </c>
      <c r="AA90" s="211">
        <f>R95</f>
        <v>3</v>
      </c>
      <c r="AB90" s="211">
        <f>V95</f>
        <v>2</v>
      </c>
      <c r="AC90" s="211">
        <f>AA90-AB90</f>
        <v>1</v>
      </c>
      <c r="AD90" s="211">
        <f>IF(Z90&gt;Z89,-1,0)</f>
        <v>0</v>
      </c>
      <c r="AE90" s="211">
        <f>IF(Z90&gt;Z91,-1,0)</f>
        <v>-1</v>
      </c>
      <c r="AF90" s="211">
        <f>IF(Z90&gt;Z92,-1,0)</f>
        <v>-1</v>
      </c>
      <c r="AG90" s="211">
        <f>10000-(AJ90*1000+AM90*100+AK90*10)</f>
        <v>4870</v>
      </c>
      <c r="AH90" s="227">
        <f>RANK(AG90,AG89:AG92,1)</f>
        <v>2</v>
      </c>
      <c r="AI90" s="211" t="str">
        <f>H89</f>
        <v>Senegal</v>
      </c>
      <c r="AJ90" s="211">
        <f t="shared" si="29"/>
        <v>5</v>
      </c>
      <c r="AK90" s="211">
        <f t="shared" si="29"/>
        <v>3</v>
      </c>
      <c r="AL90" s="211">
        <f t="shared" si="29"/>
        <v>2</v>
      </c>
      <c r="AM90" s="211">
        <f>AK90-AL90</f>
        <v>1</v>
      </c>
      <c r="AN90" s="229">
        <f>IF(AG89=AG90,IF(E89&gt;G89,AG89-0.1,AG89),AG89)</f>
        <v>2760</v>
      </c>
      <c r="AO90" s="229"/>
      <c r="AP90" s="229">
        <f>IF(AG91=AG90,IF(G94&gt;E94,AG91-0.1,AG91),AG91)</f>
        <v>5960</v>
      </c>
      <c r="AQ90" s="229">
        <f>IF(AG92=AG90,IF(G92&gt;E92,AG92-0.1,AG92),AG92)</f>
        <v>10290</v>
      </c>
      <c r="AR90" s="229">
        <f>AO93</f>
        <v>14610</v>
      </c>
      <c r="AS90" s="227">
        <f>RANK(AR90,AR89:AR92,1)</f>
        <v>2</v>
      </c>
      <c r="AT90" s="211" t="str">
        <f t="shared" si="30"/>
        <v>Senegal</v>
      </c>
      <c r="AU90" s="211">
        <f t="shared" si="30"/>
        <v>5</v>
      </c>
      <c r="AV90" s="211">
        <f t="shared" si="30"/>
        <v>3</v>
      </c>
      <c r="AW90" s="211">
        <f t="shared" si="30"/>
        <v>2</v>
      </c>
      <c r="AX90" s="211"/>
      <c r="AY90" s="211"/>
      <c r="AZ90" s="211"/>
      <c r="BA90" s="126">
        <v>2</v>
      </c>
      <c r="BB90" s="124" t="str">
        <f>VLOOKUP(2,AS89:AT92,2,FALSE)</f>
        <v>Senegal</v>
      </c>
      <c r="BC90" s="125"/>
      <c r="BD90" s="127">
        <f>VLOOKUP(2,AS89:AW92,3,FALSE)</f>
        <v>5</v>
      </c>
      <c r="BE90" s="128">
        <f>VLOOKUP(2,AS89:AW92,4,FALSE)</f>
        <v>3</v>
      </c>
      <c r="BF90" s="230" t="s">
        <v>11</v>
      </c>
      <c r="BG90" s="128">
        <f>VLOOKUP(2,AS89:AW92,5,FALSE)</f>
        <v>2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>
        <v>2</v>
      </c>
      <c r="F91" s="232" t="s">
        <v>11</v>
      </c>
      <c r="G91" s="55">
        <v>1</v>
      </c>
      <c r="H91" s="118" t="str">
        <f>C90</f>
        <v>Kolumbien</v>
      </c>
      <c r="I91" s="119"/>
      <c r="J91" s="211"/>
      <c r="K91" s="211" t="s">
        <v>106</v>
      </c>
      <c r="L91" s="211">
        <f t="shared" si="28"/>
        <v>1</v>
      </c>
      <c r="M91" s="211">
        <f>IF($E91="",0,IF($E91&gt;$G91,3,IF($E91=G91,1,0)))</f>
        <v>3</v>
      </c>
      <c r="N91" s="211"/>
      <c r="O91" s="211">
        <f>IF($G91="",0,IF($E91&gt;$G91,0,IF($E91=$G91,1,3)))</f>
        <v>0</v>
      </c>
      <c r="P91" s="211"/>
      <c r="Q91" s="211">
        <f>E91</f>
        <v>2</v>
      </c>
      <c r="R91" s="211"/>
      <c r="S91" s="211">
        <f>G91</f>
        <v>1</v>
      </c>
      <c r="T91" s="211"/>
      <c r="U91" s="211">
        <f>G91</f>
        <v>1</v>
      </c>
      <c r="V91" s="211"/>
      <c r="W91" s="211">
        <f>E91</f>
        <v>2</v>
      </c>
      <c r="X91" s="211"/>
      <c r="Y91" s="211"/>
      <c r="Z91" s="211">
        <f>O95</f>
        <v>4</v>
      </c>
      <c r="AA91" s="211">
        <f>S95</f>
        <v>4</v>
      </c>
      <c r="AB91" s="211">
        <f>W95</f>
        <v>4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-1</v>
      </c>
      <c r="AG91" s="211">
        <f>10000-(AJ91*1000+AM91*100+AK91*10)</f>
        <v>5960</v>
      </c>
      <c r="AH91" s="227">
        <f>RANK(AG91,AG89:AG92,1)</f>
        <v>3</v>
      </c>
      <c r="AI91" s="211" t="str">
        <f>C90</f>
        <v>Kolumbien</v>
      </c>
      <c r="AJ91" s="211">
        <f t="shared" si="29"/>
        <v>4</v>
      </c>
      <c r="AK91" s="211">
        <f t="shared" si="29"/>
        <v>4</v>
      </c>
      <c r="AL91" s="211">
        <f t="shared" si="29"/>
        <v>4</v>
      </c>
      <c r="AM91" s="211">
        <f>AK91-AL91</f>
        <v>0</v>
      </c>
      <c r="AN91" s="229">
        <f>IF(AG89=AG91,IF(E91&gt;G91,AG89-0.1,AG89),AG89)</f>
        <v>2760</v>
      </c>
      <c r="AO91" s="229">
        <f>IF(AG90=AG91,IF(E94&gt;G94,AG90-0.1,AG90),AG90)</f>
        <v>4870</v>
      </c>
      <c r="AP91" s="229"/>
      <c r="AQ91" s="229">
        <f>IF(AG92=AG91,IF(G90&gt;E90,AG92-0.1,AG92),AG92)</f>
        <v>10290</v>
      </c>
      <c r="AR91" s="229">
        <f>AP93</f>
        <v>17880</v>
      </c>
      <c r="AS91" s="227">
        <f>RANK(AR91,AR89:AR92,1)</f>
        <v>3</v>
      </c>
      <c r="AT91" s="211" t="str">
        <f t="shared" si="30"/>
        <v>Kolumbien</v>
      </c>
      <c r="AU91" s="211">
        <f t="shared" si="30"/>
        <v>4</v>
      </c>
      <c r="AV91" s="211">
        <f t="shared" si="30"/>
        <v>4</v>
      </c>
      <c r="AW91" s="211">
        <f t="shared" si="30"/>
        <v>4</v>
      </c>
      <c r="AX91" s="211"/>
      <c r="AY91" s="211"/>
      <c r="AZ91" s="211"/>
      <c r="BA91" s="270">
        <v>3</v>
      </c>
      <c r="BB91" s="271" t="str">
        <f>VLOOKUP(3,AS89:AT92,2,FALSE)</f>
        <v>Kolumbien</v>
      </c>
      <c r="BC91" s="272"/>
      <c r="BD91" s="273">
        <f>VLOOKUP(3,AS89:AW92,3,FALSE)</f>
        <v>4</v>
      </c>
      <c r="BE91" s="273">
        <f>VLOOKUP(3,AS89:AW92,4,FALSE)</f>
        <v>4</v>
      </c>
      <c r="BF91" s="230" t="s">
        <v>11</v>
      </c>
      <c r="BG91" s="273">
        <f>VLOOKUP(3,AS89:AW92,5,FALSE)</f>
        <v>4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0</v>
      </c>
      <c r="BO91" s="50">
        <f>IF(G91=Spielplan!G91,Punktemodus!$B$7,0)</f>
        <v>0</v>
      </c>
      <c r="BP91" s="62">
        <f>IF(Spielplan!E91="",0,SUM(BJ91:BO91))</f>
        <v>0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>
        <v>1</v>
      </c>
      <c r="F92" s="232" t="s">
        <v>11</v>
      </c>
      <c r="G92" s="55">
        <v>0</v>
      </c>
      <c r="H92" s="124" t="str">
        <f>H90</f>
        <v>Japan</v>
      </c>
      <c r="I92" s="125"/>
      <c r="J92" s="211"/>
      <c r="K92" s="211" t="s">
        <v>105</v>
      </c>
      <c r="L92" s="211">
        <f t="shared" si="28"/>
        <v>1</v>
      </c>
      <c r="M92" s="211"/>
      <c r="N92" s="211">
        <f>IF($E92="",0,IF($E92&gt;$G92,3,IF($E92=$G92,1,0)))</f>
        <v>3</v>
      </c>
      <c r="O92" s="211"/>
      <c r="P92" s="211">
        <f>IF($G92="",0,IF($E92&gt;$G92,0,IF($E92=$G92,1,3)))</f>
        <v>0</v>
      </c>
      <c r="Q92" s="211"/>
      <c r="R92" s="211">
        <f>E92</f>
        <v>1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1</v>
      </c>
      <c r="Y92" s="211"/>
      <c r="Z92" s="211">
        <f>P95</f>
        <v>0</v>
      </c>
      <c r="AA92" s="211">
        <f>T95</f>
        <v>1</v>
      </c>
      <c r="AB92" s="211">
        <f>X95</f>
        <v>4</v>
      </c>
      <c r="AC92" s="211">
        <f>AA92-AB92</f>
        <v>-3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10290</v>
      </c>
      <c r="AH92" s="227">
        <f>RANK(AG92,AG89:AG92,1)</f>
        <v>4</v>
      </c>
      <c r="AI92" s="211" t="str">
        <f>H90</f>
        <v>Japan</v>
      </c>
      <c r="AJ92" s="211">
        <f t="shared" si="29"/>
        <v>0</v>
      </c>
      <c r="AK92" s="211">
        <f t="shared" si="29"/>
        <v>1</v>
      </c>
      <c r="AL92" s="211">
        <f t="shared" si="29"/>
        <v>4</v>
      </c>
      <c r="AM92" s="211">
        <f>AK92-AL92</f>
        <v>-3</v>
      </c>
      <c r="AN92" s="229">
        <f>IF(AG89=AG92,IF(E93&gt;G93,AG89-0.1,AG89),AG89)</f>
        <v>2760</v>
      </c>
      <c r="AO92" s="229">
        <f>IF(AG90=AG92,IF(E92&gt;G92,AG90-0.1,AG90),AG90)</f>
        <v>4870</v>
      </c>
      <c r="AP92" s="229">
        <f>IF(AG91=AG92,IF(E90&gt;G90,AG91-0.1,AG91),AG91)</f>
        <v>5960</v>
      </c>
      <c r="AQ92" s="229"/>
      <c r="AR92" s="229">
        <f>AQ93</f>
        <v>30870</v>
      </c>
      <c r="AS92" s="227">
        <f>RANK(AR92,AR89:AR92,1)</f>
        <v>4</v>
      </c>
      <c r="AT92" s="211" t="str">
        <f t="shared" si="30"/>
        <v>Japan</v>
      </c>
      <c r="AU92" s="211">
        <f t="shared" si="30"/>
        <v>0</v>
      </c>
      <c r="AV92" s="211">
        <f t="shared" si="30"/>
        <v>1</v>
      </c>
      <c r="AW92" s="211">
        <f t="shared" si="30"/>
        <v>4</v>
      </c>
      <c r="AX92" s="211"/>
      <c r="AY92" s="211"/>
      <c r="AZ92" s="211"/>
      <c r="BA92" s="270">
        <v>4</v>
      </c>
      <c r="BB92" s="271" t="str">
        <f>VLOOKUP(4,AS89:AT92,2,FALSE)</f>
        <v>Japan</v>
      </c>
      <c r="BC92" s="272"/>
      <c r="BD92" s="273">
        <f>VLOOKUP(4,AS89:AW92,3,FALSE)</f>
        <v>0</v>
      </c>
      <c r="BE92" s="273">
        <f>VLOOKUP(4,AS89:AW92,4,FALSE)</f>
        <v>1</v>
      </c>
      <c r="BF92" s="230" t="s">
        <v>11</v>
      </c>
      <c r="BG92" s="273">
        <f>VLOOKUP(4,AS89:AW92,5,FALSE)</f>
        <v>4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584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>
        <v>1</v>
      </c>
      <c r="F93" s="232" t="s">
        <v>11</v>
      </c>
      <c r="G93" s="55">
        <v>0</v>
      </c>
      <c r="H93" s="118" t="str">
        <f>H90</f>
        <v>Japan</v>
      </c>
      <c r="I93" s="119"/>
      <c r="J93" s="211"/>
      <c r="K93" s="211" t="s">
        <v>107</v>
      </c>
      <c r="L93" s="211">
        <f t="shared" si="28"/>
        <v>1</v>
      </c>
      <c r="M93" s="211">
        <f>IF($E93="",0,IF($E93&gt;$G93,3,IF($E93=G93,1,0)))</f>
        <v>3</v>
      </c>
      <c r="N93" s="211"/>
      <c r="O93" s="211"/>
      <c r="P93" s="211">
        <f>IF($G93="",0,IF($E93&gt;$G93,0,IF($E93=$G93,1,3)))</f>
        <v>0</v>
      </c>
      <c r="Q93" s="211">
        <f>E93</f>
        <v>1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1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8280</v>
      </c>
      <c r="AO93" s="229">
        <f>SUM(AO89:AO92)</f>
        <v>14610</v>
      </c>
      <c r="AP93" s="229">
        <f>SUM(AP89:AP92)</f>
        <v>17880</v>
      </c>
      <c r="AQ93" s="229">
        <f>SUM(AQ89:AQ92)</f>
        <v>30870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10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3</v>
      </c>
      <c r="BN93" s="50">
        <f>IF(E93=Spielplan!E93,Punktemodus!$B$7,0)</f>
        <v>1</v>
      </c>
      <c r="BO93" s="50">
        <f>IF(G93=Spielplan!G93,Punktemodus!$B$7,0)</f>
        <v>1</v>
      </c>
      <c r="BP93" s="62">
        <f>IF(Spielplan!E93="",0,SUM(BJ93:BO93))</f>
        <v>15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>
        <v>1</v>
      </c>
      <c r="F94" s="232" t="s">
        <v>11</v>
      </c>
      <c r="G94" s="55">
        <v>1</v>
      </c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1</v>
      </c>
      <c r="O94" s="211">
        <f>IF($G94="",0,IF($E94&gt;$G94,0,IF($E94=$G94,1,3)))</f>
        <v>1</v>
      </c>
      <c r="P94" s="211"/>
      <c r="Q94" s="211"/>
      <c r="R94" s="211">
        <f>E94</f>
        <v>1</v>
      </c>
      <c r="S94" s="211">
        <f>G94</f>
        <v>1</v>
      </c>
      <c r="T94" s="211"/>
      <c r="U94" s="211"/>
      <c r="V94" s="211">
        <f>G94</f>
        <v>1</v>
      </c>
      <c r="W94" s="211">
        <f>E94</f>
        <v>1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0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0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0</v>
      </c>
      <c r="BO94" s="50">
        <f>IF(G94=Spielplan!G94,Punktemodus!$B$7,0)</f>
        <v>1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7</v>
      </c>
      <c r="N95" s="211">
        <f t="shared" si="31"/>
        <v>5</v>
      </c>
      <c r="O95" s="211">
        <f t="shared" si="31"/>
        <v>4</v>
      </c>
      <c r="P95" s="211">
        <f t="shared" si="31"/>
        <v>0</v>
      </c>
      <c r="Q95" s="211">
        <f t="shared" si="31"/>
        <v>4</v>
      </c>
      <c r="R95" s="211">
        <f t="shared" si="31"/>
        <v>3</v>
      </c>
      <c r="S95" s="211">
        <f t="shared" si="31"/>
        <v>4</v>
      </c>
      <c r="T95" s="211">
        <f t="shared" si="31"/>
        <v>1</v>
      </c>
      <c r="U95" s="211">
        <f t="shared" si="31"/>
        <v>2</v>
      </c>
      <c r="V95" s="211">
        <f t="shared" si="31"/>
        <v>2</v>
      </c>
      <c r="W95" s="211">
        <f t="shared" si="31"/>
        <v>4</v>
      </c>
      <c r="X95" s="211">
        <f t="shared" si="31"/>
        <v>4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17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299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538" priority="1" stopIfTrue="1">
      <formula>IF($CH34="",TRUE,FALSE)</formula>
    </cfRule>
  </conditionalFormatting>
  <conditionalFormatting sqref="CB14">
    <cfRule type="expression" dxfId="537" priority="2" stopIfTrue="1">
      <formula>IF($BV$12="",TRUE,FALSE)</formula>
    </cfRule>
  </conditionalFormatting>
  <conditionalFormatting sqref="CB15">
    <cfRule type="expression" dxfId="536" priority="3" stopIfTrue="1">
      <formula>IF($BV$17="",TRUE,FALSE)</formula>
    </cfRule>
  </conditionalFormatting>
  <conditionalFormatting sqref="CB22">
    <cfRule type="expression" dxfId="535" priority="4" stopIfTrue="1">
      <formula>IF($BV$20="",TRUE,FALSE)</formula>
    </cfRule>
  </conditionalFormatting>
  <conditionalFormatting sqref="CB23">
    <cfRule type="expression" dxfId="534" priority="5" stopIfTrue="1">
      <formula>IF($BV$25="",TRUE,FALSE)</formula>
    </cfRule>
  </conditionalFormatting>
  <conditionalFormatting sqref="CB30">
    <cfRule type="expression" dxfId="533" priority="6" stopIfTrue="1">
      <formula>IF($BV$29="",TRUE,FALSE)</formula>
    </cfRule>
  </conditionalFormatting>
  <conditionalFormatting sqref="CB31">
    <cfRule type="expression" dxfId="532" priority="7" stopIfTrue="1">
      <formula>IF($BV$33="",TRUE,FALSE)</formula>
    </cfRule>
  </conditionalFormatting>
  <conditionalFormatting sqref="CB38">
    <cfRule type="expression" dxfId="531" priority="8" stopIfTrue="1">
      <formula>IF($BV$37="",TRUE,FALSE)</formula>
    </cfRule>
  </conditionalFormatting>
  <conditionalFormatting sqref="CB39">
    <cfRule type="expression" dxfId="530" priority="9" stopIfTrue="1">
      <formula>IF($BV$41="",TRUE,FALSE)</formula>
    </cfRule>
  </conditionalFormatting>
  <conditionalFormatting sqref="CL23 CL29">
    <cfRule type="expression" dxfId="529" priority="10" stopIfTrue="1">
      <formula>IF($CH$18="",TRUE,FALSE)</formula>
    </cfRule>
  </conditionalFormatting>
  <conditionalFormatting sqref="CL30">
    <cfRule type="expression" dxfId="528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389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527" priority="1" stopIfTrue="1">
      <formula>IF($CH34="",TRUE,FALSE)</formula>
    </cfRule>
  </conditionalFormatting>
  <conditionalFormatting sqref="CB14">
    <cfRule type="expression" dxfId="526" priority="2" stopIfTrue="1">
      <formula>IF($BV$12="",TRUE,FALSE)</formula>
    </cfRule>
  </conditionalFormatting>
  <conditionalFormatting sqref="CB15">
    <cfRule type="expression" dxfId="525" priority="3" stopIfTrue="1">
      <formula>IF($BV$17="",TRUE,FALSE)</formula>
    </cfRule>
  </conditionalFormatting>
  <conditionalFormatting sqref="CB22">
    <cfRule type="expression" dxfId="524" priority="4" stopIfTrue="1">
      <formula>IF($BV$20="",TRUE,FALSE)</formula>
    </cfRule>
  </conditionalFormatting>
  <conditionalFormatting sqref="CB23">
    <cfRule type="expression" dxfId="523" priority="5" stopIfTrue="1">
      <formula>IF($BV$25="",TRUE,FALSE)</formula>
    </cfRule>
  </conditionalFormatting>
  <conditionalFormatting sqref="CB30">
    <cfRule type="expression" dxfId="522" priority="6" stopIfTrue="1">
      <formula>IF($BV$29="",TRUE,FALSE)</formula>
    </cfRule>
  </conditionalFormatting>
  <conditionalFormatting sqref="CB31">
    <cfRule type="expression" dxfId="521" priority="7" stopIfTrue="1">
      <formula>IF($BV$33="",TRUE,FALSE)</formula>
    </cfRule>
  </conditionalFormatting>
  <conditionalFormatting sqref="CB38">
    <cfRule type="expression" dxfId="520" priority="8" stopIfTrue="1">
      <formula>IF($BV$37="",TRUE,FALSE)</formula>
    </cfRule>
  </conditionalFormatting>
  <conditionalFormatting sqref="CB39">
    <cfRule type="expression" dxfId="519" priority="9" stopIfTrue="1">
      <formula>IF($BV$41="",TRUE,FALSE)</formula>
    </cfRule>
  </conditionalFormatting>
  <conditionalFormatting sqref="CL23 CL29">
    <cfRule type="expression" dxfId="518" priority="10" stopIfTrue="1">
      <formula>IF($CH$18="",TRUE,FALSE)</formula>
    </cfRule>
  </conditionalFormatting>
  <conditionalFormatting sqref="CL30">
    <cfRule type="expression" dxfId="517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388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516" priority="1" stopIfTrue="1">
      <formula>IF($CH34="",TRUE,FALSE)</formula>
    </cfRule>
  </conditionalFormatting>
  <conditionalFormatting sqref="CB14">
    <cfRule type="expression" dxfId="515" priority="2" stopIfTrue="1">
      <formula>IF($BV$12="",TRUE,FALSE)</formula>
    </cfRule>
  </conditionalFormatting>
  <conditionalFormatting sqref="CB15">
    <cfRule type="expression" dxfId="514" priority="3" stopIfTrue="1">
      <formula>IF($BV$17="",TRUE,FALSE)</formula>
    </cfRule>
  </conditionalFormatting>
  <conditionalFormatting sqref="CB22">
    <cfRule type="expression" dxfId="513" priority="4" stopIfTrue="1">
      <formula>IF($BV$20="",TRUE,FALSE)</formula>
    </cfRule>
  </conditionalFormatting>
  <conditionalFormatting sqref="CB23">
    <cfRule type="expression" dxfId="512" priority="5" stopIfTrue="1">
      <formula>IF($BV$25="",TRUE,FALSE)</formula>
    </cfRule>
  </conditionalFormatting>
  <conditionalFormatting sqref="CB30">
    <cfRule type="expression" dxfId="511" priority="6" stopIfTrue="1">
      <formula>IF($BV$29="",TRUE,FALSE)</formula>
    </cfRule>
  </conditionalFormatting>
  <conditionalFormatting sqref="CB31">
    <cfRule type="expression" dxfId="510" priority="7" stopIfTrue="1">
      <formula>IF($BV$33="",TRUE,FALSE)</formula>
    </cfRule>
  </conditionalFormatting>
  <conditionalFormatting sqref="CB38">
    <cfRule type="expression" dxfId="509" priority="8" stopIfTrue="1">
      <formula>IF($BV$37="",TRUE,FALSE)</formula>
    </cfRule>
  </conditionalFormatting>
  <conditionalFormatting sqref="CB39">
    <cfRule type="expression" dxfId="508" priority="9" stopIfTrue="1">
      <formula>IF($BV$41="",TRUE,FALSE)</formula>
    </cfRule>
  </conditionalFormatting>
  <conditionalFormatting sqref="CL23 CL29">
    <cfRule type="expression" dxfId="507" priority="10" stopIfTrue="1">
      <formula>IF($CH$18="",TRUE,FALSE)</formula>
    </cfRule>
  </conditionalFormatting>
  <conditionalFormatting sqref="CL30">
    <cfRule type="expression" dxfId="506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390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505" priority="1" stopIfTrue="1">
      <formula>IF($CH34="",TRUE,FALSE)</formula>
    </cfRule>
  </conditionalFormatting>
  <conditionalFormatting sqref="CB14">
    <cfRule type="expression" dxfId="504" priority="2" stopIfTrue="1">
      <formula>IF($BV$12="",TRUE,FALSE)</formula>
    </cfRule>
  </conditionalFormatting>
  <conditionalFormatting sqref="CB15">
    <cfRule type="expression" dxfId="503" priority="3" stopIfTrue="1">
      <formula>IF($BV$17="",TRUE,FALSE)</formula>
    </cfRule>
  </conditionalFormatting>
  <conditionalFormatting sqref="CB22">
    <cfRule type="expression" dxfId="502" priority="4" stopIfTrue="1">
      <formula>IF($BV$20="",TRUE,FALSE)</formula>
    </cfRule>
  </conditionalFormatting>
  <conditionalFormatting sqref="CB23">
    <cfRule type="expression" dxfId="501" priority="5" stopIfTrue="1">
      <formula>IF($BV$25="",TRUE,FALSE)</formula>
    </cfRule>
  </conditionalFormatting>
  <conditionalFormatting sqref="CB30">
    <cfRule type="expression" dxfId="500" priority="6" stopIfTrue="1">
      <formula>IF($BV$29="",TRUE,FALSE)</formula>
    </cfRule>
  </conditionalFormatting>
  <conditionalFormatting sqref="CB31">
    <cfRule type="expression" dxfId="499" priority="7" stopIfTrue="1">
      <formula>IF($BV$33="",TRUE,FALSE)</formula>
    </cfRule>
  </conditionalFormatting>
  <conditionalFormatting sqref="CB38">
    <cfRule type="expression" dxfId="498" priority="8" stopIfTrue="1">
      <formula>IF($BV$37="",TRUE,FALSE)</formula>
    </cfRule>
  </conditionalFormatting>
  <conditionalFormatting sqref="CB39">
    <cfRule type="expression" dxfId="497" priority="9" stopIfTrue="1">
      <formula>IF($BV$41="",TRUE,FALSE)</formula>
    </cfRule>
  </conditionalFormatting>
  <conditionalFormatting sqref="CL23 CL29">
    <cfRule type="expression" dxfId="496" priority="10" stopIfTrue="1">
      <formula>IF($CH$18="",TRUE,FALSE)</formula>
    </cfRule>
  </conditionalFormatting>
  <conditionalFormatting sqref="CL30">
    <cfRule type="expression" dxfId="495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391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94" priority="1" stopIfTrue="1">
      <formula>IF($CH34="",TRUE,FALSE)</formula>
    </cfRule>
  </conditionalFormatting>
  <conditionalFormatting sqref="CB14">
    <cfRule type="expression" dxfId="493" priority="2" stopIfTrue="1">
      <formula>IF($BV$12="",TRUE,FALSE)</formula>
    </cfRule>
  </conditionalFormatting>
  <conditionalFormatting sqref="CB15">
    <cfRule type="expression" dxfId="492" priority="3" stopIfTrue="1">
      <formula>IF($BV$17="",TRUE,FALSE)</formula>
    </cfRule>
  </conditionalFormatting>
  <conditionalFormatting sqref="CB22">
    <cfRule type="expression" dxfId="491" priority="4" stopIfTrue="1">
      <formula>IF($BV$20="",TRUE,FALSE)</formula>
    </cfRule>
  </conditionalFormatting>
  <conditionalFormatting sqref="CB23">
    <cfRule type="expression" dxfId="490" priority="5" stopIfTrue="1">
      <formula>IF($BV$25="",TRUE,FALSE)</formula>
    </cfRule>
  </conditionalFormatting>
  <conditionalFormatting sqref="CB30">
    <cfRule type="expression" dxfId="489" priority="6" stopIfTrue="1">
      <formula>IF($BV$29="",TRUE,FALSE)</formula>
    </cfRule>
  </conditionalFormatting>
  <conditionalFormatting sqref="CB31">
    <cfRule type="expression" dxfId="488" priority="7" stopIfTrue="1">
      <formula>IF($BV$33="",TRUE,FALSE)</formula>
    </cfRule>
  </conditionalFormatting>
  <conditionalFormatting sqref="CB38">
    <cfRule type="expression" dxfId="487" priority="8" stopIfTrue="1">
      <formula>IF($BV$37="",TRUE,FALSE)</formula>
    </cfRule>
  </conditionalFormatting>
  <conditionalFormatting sqref="CB39">
    <cfRule type="expression" dxfId="486" priority="9" stopIfTrue="1">
      <formula>IF($BV$41="",TRUE,FALSE)</formula>
    </cfRule>
  </conditionalFormatting>
  <conditionalFormatting sqref="CL23 CL29">
    <cfRule type="expression" dxfId="485" priority="10" stopIfTrue="1">
      <formula>IF($CH$18="",TRUE,FALSE)</formula>
    </cfRule>
  </conditionalFormatting>
  <conditionalFormatting sqref="CL30">
    <cfRule type="expression" dxfId="484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387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83" priority="1" stopIfTrue="1">
      <formula>IF($CH34="",TRUE,FALSE)</formula>
    </cfRule>
  </conditionalFormatting>
  <conditionalFormatting sqref="CB14">
    <cfRule type="expression" dxfId="482" priority="2" stopIfTrue="1">
      <formula>IF($BV$12="",TRUE,FALSE)</formula>
    </cfRule>
  </conditionalFormatting>
  <conditionalFormatting sqref="CB15">
    <cfRule type="expression" dxfId="481" priority="3" stopIfTrue="1">
      <formula>IF($BV$17="",TRUE,FALSE)</formula>
    </cfRule>
  </conditionalFormatting>
  <conditionalFormatting sqref="CB22">
    <cfRule type="expression" dxfId="480" priority="4" stopIfTrue="1">
      <formula>IF($BV$20="",TRUE,FALSE)</formula>
    </cfRule>
  </conditionalFormatting>
  <conditionalFormatting sqref="CB23">
    <cfRule type="expression" dxfId="479" priority="5" stopIfTrue="1">
      <formula>IF($BV$25="",TRUE,FALSE)</formula>
    </cfRule>
  </conditionalFormatting>
  <conditionalFormatting sqref="CB30">
    <cfRule type="expression" dxfId="478" priority="6" stopIfTrue="1">
      <formula>IF($BV$29="",TRUE,FALSE)</formula>
    </cfRule>
  </conditionalFormatting>
  <conditionalFormatting sqref="CB31">
    <cfRule type="expression" dxfId="477" priority="7" stopIfTrue="1">
      <formula>IF($BV$33="",TRUE,FALSE)</formula>
    </cfRule>
  </conditionalFormatting>
  <conditionalFormatting sqref="CB38">
    <cfRule type="expression" dxfId="476" priority="8" stopIfTrue="1">
      <formula>IF($BV$37="",TRUE,FALSE)</formula>
    </cfRule>
  </conditionalFormatting>
  <conditionalFormatting sqref="CB39">
    <cfRule type="expression" dxfId="475" priority="9" stopIfTrue="1">
      <formula>IF($BV$41="",TRUE,FALSE)</formula>
    </cfRule>
  </conditionalFormatting>
  <conditionalFormatting sqref="CL23 CL29">
    <cfRule type="expression" dxfId="474" priority="10" stopIfTrue="1">
      <formula>IF($CH$18="",TRUE,FALSE)</formula>
    </cfRule>
  </conditionalFormatting>
  <conditionalFormatting sqref="CL30">
    <cfRule type="expression" dxfId="473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392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72" priority="1" stopIfTrue="1">
      <formula>IF($CH34="",TRUE,FALSE)</formula>
    </cfRule>
  </conditionalFormatting>
  <conditionalFormatting sqref="CB14">
    <cfRule type="expression" dxfId="471" priority="2" stopIfTrue="1">
      <formula>IF($BV$12="",TRUE,FALSE)</formula>
    </cfRule>
  </conditionalFormatting>
  <conditionalFormatting sqref="CB15">
    <cfRule type="expression" dxfId="470" priority="3" stopIfTrue="1">
      <formula>IF($BV$17="",TRUE,FALSE)</formula>
    </cfRule>
  </conditionalFormatting>
  <conditionalFormatting sqref="CB22">
    <cfRule type="expression" dxfId="469" priority="4" stopIfTrue="1">
      <formula>IF($BV$20="",TRUE,FALSE)</formula>
    </cfRule>
  </conditionalFormatting>
  <conditionalFormatting sqref="CB23">
    <cfRule type="expression" dxfId="468" priority="5" stopIfTrue="1">
      <formula>IF($BV$25="",TRUE,FALSE)</formula>
    </cfRule>
  </conditionalFormatting>
  <conditionalFormatting sqref="CB30">
    <cfRule type="expression" dxfId="467" priority="6" stopIfTrue="1">
      <formula>IF($BV$29="",TRUE,FALSE)</formula>
    </cfRule>
  </conditionalFormatting>
  <conditionalFormatting sqref="CB31">
    <cfRule type="expression" dxfId="466" priority="7" stopIfTrue="1">
      <formula>IF($BV$33="",TRUE,FALSE)</formula>
    </cfRule>
  </conditionalFormatting>
  <conditionalFormatting sqref="CB38">
    <cfRule type="expression" dxfId="465" priority="8" stopIfTrue="1">
      <formula>IF($BV$37="",TRUE,FALSE)</formula>
    </cfRule>
  </conditionalFormatting>
  <conditionalFormatting sqref="CB39">
    <cfRule type="expression" dxfId="464" priority="9" stopIfTrue="1">
      <formula>IF($BV$41="",TRUE,FALSE)</formula>
    </cfRule>
  </conditionalFormatting>
  <conditionalFormatting sqref="CL23 CL29">
    <cfRule type="expression" dxfId="463" priority="10" stopIfTrue="1">
      <formula>IF($CH$18="",TRUE,FALSE)</formula>
    </cfRule>
  </conditionalFormatting>
  <conditionalFormatting sqref="CL30">
    <cfRule type="expression" dxfId="462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393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61" priority="1" stopIfTrue="1">
      <formula>IF($CH34="",TRUE,FALSE)</formula>
    </cfRule>
  </conditionalFormatting>
  <conditionalFormatting sqref="CB14">
    <cfRule type="expression" dxfId="460" priority="2" stopIfTrue="1">
      <formula>IF($BV$12="",TRUE,FALSE)</formula>
    </cfRule>
  </conditionalFormatting>
  <conditionalFormatting sqref="CB15">
    <cfRule type="expression" dxfId="459" priority="3" stopIfTrue="1">
      <formula>IF($BV$17="",TRUE,FALSE)</formula>
    </cfRule>
  </conditionalFormatting>
  <conditionalFormatting sqref="CB22">
    <cfRule type="expression" dxfId="458" priority="4" stopIfTrue="1">
      <formula>IF($BV$20="",TRUE,FALSE)</formula>
    </cfRule>
  </conditionalFormatting>
  <conditionalFormatting sqref="CB23">
    <cfRule type="expression" dxfId="457" priority="5" stopIfTrue="1">
      <formula>IF($BV$25="",TRUE,FALSE)</formula>
    </cfRule>
  </conditionalFormatting>
  <conditionalFormatting sqref="CB30">
    <cfRule type="expression" dxfId="456" priority="6" stopIfTrue="1">
      <formula>IF($BV$29="",TRUE,FALSE)</formula>
    </cfRule>
  </conditionalFormatting>
  <conditionalFormatting sqref="CB31">
    <cfRule type="expression" dxfId="455" priority="7" stopIfTrue="1">
      <formula>IF($BV$33="",TRUE,FALSE)</formula>
    </cfRule>
  </conditionalFormatting>
  <conditionalFormatting sqref="CB38">
    <cfRule type="expression" dxfId="454" priority="8" stopIfTrue="1">
      <formula>IF($BV$37="",TRUE,FALSE)</formula>
    </cfRule>
  </conditionalFormatting>
  <conditionalFormatting sqref="CB39">
    <cfRule type="expression" dxfId="453" priority="9" stopIfTrue="1">
      <formula>IF($BV$41="",TRUE,FALSE)</formula>
    </cfRule>
  </conditionalFormatting>
  <conditionalFormatting sqref="CL23 CL29">
    <cfRule type="expression" dxfId="452" priority="10" stopIfTrue="1">
      <formula>IF($CH$18="",TRUE,FALSE)</formula>
    </cfRule>
  </conditionalFormatting>
  <conditionalFormatting sqref="CL30">
    <cfRule type="expression" dxfId="451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66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394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50" priority="1" stopIfTrue="1">
      <formula>IF($CH34="",TRUE,FALSE)</formula>
    </cfRule>
  </conditionalFormatting>
  <conditionalFormatting sqref="CB14">
    <cfRule type="expression" dxfId="449" priority="2" stopIfTrue="1">
      <formula>IF($BV$12="",TRUE,FALSE)</formula>
    </cfRule>
  </conditionalFormatting>
  <conditionalFormatting sqref="CB15">
    <cfRule type="expression" dxfId="448" priority="3" stopIfTrue="1">
      <formula>IF($BV$17="",TRUE,FALSE)</formula>
    </cfRule>
  </conditionalFormatting>
  <conditionalFormatting sqref="CB22">
    <cfRule type="expression" dxfId="447" priority="4" stopIfTrue="1">
      <formula>IF($BV$20="",TRUE,FALSE)</formula>
    </cfRule>
  </conditionalFormatting>
  <conditionalFormatting sqref="CB23">
    <cfRule type="expression" dxfId="446" priority="5" stopIfTrue="1">
      <formula>IF($BV$25="",TRUE,FALSE)</formula>
    </cfRule>
  </conditionalFormatting>
  <conditionalFormatting sqref="CB30">
    <cfRule type="expression" dxfId="445" priority="6" stopIfTrue="1">
      <formula>IF($BV$29="",TRUE,FALSE)</formula>
    </cfRule>
  </conditionalFormatting>
  <conditionalFormatting sqref="CB31">
    <cfRule type="expression" dxfId="444" priority="7" stopIfTrue="1">
      <formula>IF($BV$33="",TRUE,FALSE)</formula>
    </cfRule>
  </conditionalFormatting>
  <conditionalFormatting sqref="CB38">
    <cfRule type="expression" dxfId="443" priority="8" stopIfTrue="1">
      <formula>IF($BV$37="",TRUE,FALSE)</formula>
    </cfRule>
  </conditionalFormatting>
  <conditionalFormatting sqref="CB39">
    <cfRule type="expression" dxfId="442" priority="9" stopIfTrue="1">
      <formula>IF($BV$41="",TRUE,FALSE)</formula>
    </cfRule>
  </conditionalFormatting>
  <conditionalFormatting sqref="CL23 CL29">
    <cfRule type="expression" dxfId="441" priority="10" stopIfTrue="1">
      <formula>IF($CH$18="",TRUE,FALSE)</formula>
    </cfRule>
  </conditionalFormatting>
  <conditionalFormatting sqref="CL30">
    <cfRule type="expression" dxfId="440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CW98"/>
  <sheetViews>
    <sheetView zoomScale="75" zoomScaleNormal="75" workbookViewId="0">
      <pane ySplit="5" topLeftCell="A49" activePane="bottomLeft" state="frozen"/>
      <selection activeCell="A6" sqref="A6"/>
      <selection pane="bottomLeft" activeCell="G12" sqref="G12:G95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423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 t="s">
        <v>342</v>
      </c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 t="s">
        <v>342</v>
      </c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 t="s">
        <v>342</v>
      </c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 t="s">
        <v>342</v>
      </c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 t="s">
        <v>342</v>
      </c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 t="s">
        <v>342</v>
      </c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 t="s">
        <v>342</v>
      </c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 t="s">
        <v>342</v>
      </c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 t="s">
        <v>342</v>
      </c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 t="s">
        <v>342</v>
      </c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 t="s">
        <v>342</v>
      </c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 t="s">
        <v>342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 t="s">
        <v>342</v>
      </c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 t="s">
        <v>342</v>
      </c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 t="s">
        <v>342</v>
      </c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 t="s">
        <v>342</v>
      </c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39" priority="1" stopIfTrue="1">
      <formula>IF($CH34="",TRUE,FALSE)</formula>
    </cfRule>
  </conditionalFormatting>
  <conditionalFormatting sqref="CB14">
    <cfRule type="expression" dxfId="438" priority="2" stopIfTrue="1">
      <formula>IF($BV$12="",TRUE,FALSE)</formula>
    </cfRule>
  </conditionalFormatting>
  <conditionalFormatting sqref="CB15">
    <cfRule type="expression" dxfId="437" priority="3" stopIfTrue="1">
      <formula>IF($BV$17="",TRUE,FALSE)</formula>
    </cfRule>
  </conditionalFormatting>
  <conditionalFormatting sqref="CB22">
    <cfRule type="expression" dxfId="436" priority="4" stopIfTrue="1">
      <formula>IF($BV$20="",TRUE,FALSE)</formula>
    </cfRule>
  </conditionalFormatting>
  <conditionalFormatting sqref="CB23">
    <cfRule type="expression" dxfId="435" priority="5" stopIfTrue="1">
      <formula>IF($BV$25="",TRUE,FALSE)</formula>
    </cfRule>
  </conditionalFormatting>
  <conditionalFormatting sqref="CB30">
    <cfRule type="expression" dxfId="434" priority="6" stopIfTrue="1">
      <formula>IF($BV$29="",TRUE,FALSE)</formula>
    </cfRule>
  </conditionalFormatting>
  <conditionalFormatting sqref="CB31">
    <cfRule type="expression" dxfId="433" priority="7" stopIfTrue="1">
      <formula>IF($BV$33="",TRUE,FALSE)</formula>
    </cfRule>
  </conditionalFormatting>
  <conditionalFormatting sqref="CB38">
    <cfRule type="expression" dxfId="432" priority="8" stopIfTrue="1">
      <formula>IF($BV$37="",TRUE,FALSE)</formula>
    </cfRule>
  </conditionalFormatting>
  <conditionalFormatting sqref="CB39">
    <cfRule type="expression" dxfId="431" priority="9" stopIfTrue="1">
      <formula>IF($BV$41="",TRUE,FALSE)</formula>
    </cfRule>
  </conditionalFormatting>
  <conditionalFormatting sqref="CL23 CL29">
    <cfRule type="expression" dxfId="430" priority="10" stopIfTrue="1">
      <formula>IF($CH$18="",TRUE,FALSE)</formula>
    </cfRule>
  </conditionalFormatting>
  <conditionalFormatting sqref="CL30">
    <cfRule type="expression" dxfId="429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I4" sqref="I4:BI4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424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28" priority="1" stopIfTrue="1">
      <formula>IF($CH34="",TRUE,FALSE)</formula>
    </cfRule>
  </conditionalFormatting>
  <conditionalFormatting sqref="CB14">
    <cfRule type="expression" dxfId="427" priority="2" stopIfTrue="1">
      <formula>IF($BV$12="",TRUE,FALSE)</formula>
    </cfRule>
  </conditionalFormatting>
  <conditionalFormatting sqref="CB15">
    <cfRule type="expression" dxfId="426" priority="3" stopIfTrue="1">
      <formula>IF($BV$17="",TRUE,FALSE)</formula>
    </cfRule>
  </conditionalFormatting>
  <conditionalFormatting sqref="CB22">
    <cfRule type="expression" dxfId="425" priority="4" stopIfTrue="1">
      <formula>IF($BV$20="",TRUE,FALSE)</formula>
    </cfRule>
  </conditionalFormatting>
  <conditionalFormatting sqref="CB23">
    <cfRule type="expression" dxfId="424" priority="5" stopIfTrue="1">
      <formula>IF($BV$25="",TRUE,FALSE)</formula>
    </cfRule>
  </conditionalFormatting>
  <conditionalFormatting sqref="CB30">
    <cfRule type="expression" dxfId="423" priority="6" stopIfTrue="1">
      <formula>IF($BV$29="",TRUE,FALSE)</formula>
    </cfRule>
  </conditionalFormatting>
  <conditionalFormatting sqref="CB31">
    <cfRule type="expression" dxfId="422" priority="7" stopIfTrue="1">
      <formula>IF($BV$33="",TRUE,FALSE)</formula>
    </cfRule>
  </conditionalFormatting>
  <conditionalFormatting sqref="CB38">
    <cfRule type="expression" dxfId="421" priority="8" stopIfTrue="1">
      <formula>IF($BV$37="",TRUE,FALSE)</formula>
    </cfRule>
  </conditionalFormatting>
  <conditionalFormatting sqref="CB39">
    <cfRule type="expression" dxfId="420" priority="9" stopIfTrue="1">
      <formula>IF($BV$41="",TRUE,FALSE)</formula>
    </cfRule>
  </conditionalFormatting>
  <conditionalFormatting sqref="CL23 CL29">
    <cfRule type="expression" dxfId="419" priority="10" stopIfTrue="1">
      <formula>IF($CH$18="",TRUE,FALSE)</formula>
    </cfRule>
  </conditionalFormatting>
  <conditionalFormatting sqref="CL30">
    <cfRule type="expression" dxfId="418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395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17" priority="1" stopIfTrue="1">
      <formula>IF($CH34="",TRUE,FALSE)</formula>
    </cfRule>
  </conditionalFormatting>
  <conditionalFormatting sqref="CB14">
    <cfRule type="expression" dxfId="416" priority="2" stopIfTrue="1">
      <formula>IF($BV$12="",TRUE,FALSE)</formula>
    </cfRule>
  </conditionalFormatting>
  <conditionalFormatting sqref="CB15">
    <cfRule type="expression" dxfId="415" priority="3" stopIfTrue="1">
      <formula>IF($BV$17="",TRUE,FALSE)</formula>
    </cfRule>
  </conditionalFormatting>
  <conditionalFormatting sqref="CB22">
    <cfRule type="expression" dxfId="414" priority="4" stopIfTrue="1">
      <formula>IF($BV$20="",TRUE,FALSE)</formula>
    </cfRule>
  </conditionalFormatting>
  <conditionalFormatting sqref="CB23">
    <cfRule type="expression" dxfId="413" priority="5" stopIfTrue="1">
      <formula>IF($BV$25="",TRUE,FALSE)</formula>
    </cfRule>
  </conditionalFormatting>
  <conditionalFormatting sqref="CB30">
    <cfRule type="expression" dxfId="412" priority="6" stopIfTrue="1">
      <formula>IF($BV$29="",TRUE,FALSE)</formula>
    </cfRule>
  </conditionalFormatting>
  <conditionalFormatting sqref="CB31">
    <cfRule type="expression" dxfId="411" priority="7" stopIfTrue="1">
      <formula>IF($BV$33="",TRUE,FALSE)</formula>
    </cfRule>
  </conditionalFormatting>
  <conditionalFormatting sqref="CB38">
    <cfRule type="expression" dxfId="410" priority="8" stopIfTrue="1">
      <formula>IF($BV$37="",TRUE,FALSE)</formula>
    </cfRule>
  </conditionalFormatting>
  <conditionalFormatting sqref="CB39">
    <cfRule type="expression" dxfId="409" priority="9" stopIfTrue="1">
      <formula>IF($BV$41="",TRUE,FALSE)</formula>
    </cfRule>
  </conditionalFormatting>
  <conditionalFormatting sqref="CL23 CL29">
    <cfRule type="expression" dxfId="408" priority="10" stopIfTrue="1">
      <formula>IF($CH$18="",TRUE,FALSE)</formula>
    </cfRule>
  </conditionalFormatting>
  <conditionalFormatting sqref="CL30">
    <cfRule type="expression" dxfId="407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396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06" priority="1" stopIfTrue="1">
      <formula>IF($CH34="",TRUE,FALSE)</formula>
    </cfRule>
  </conditionalFormatting>
  <conditionalFormatting sqref="CB14">
    <cfRule type="expression" dxfId="405" priority="2" stopIfTrue="1">
      <formula>IF($BV$12="",TRUE,FALSE)</formula>
    </cfRule>
  </conditionalFormatting>
  <conditionalFormatting sqref="CB15">
    <cfRule type="expression" dxfId="404" priority="3" stopIfTrue="1">
      <formula>IF($BV$17="",TRUE,FALSE)</formula>
    </cfRule>
  </conditionalFormatting>
  <conditionalFormatting sqref="CB22">
    <cfRule type="expression" dxfId="403" priority="4" stopIfTrue="1">
      <formula>IF($BV$20="",TRUE,FALSE)</formula>
    </cfRule>
  </conditionalFormatting>
  <conditionalFormatting sqref="CB23">
    <cfRule type="expression" dxfId="402" priority="5" stopIfTrue="1">
      <formula>IF($BV$25="",TRUE,FALSE)</formula>
    </cfRule>
  </conditionalFormatting>
  <conditionalFormatting sqref="CB30">
    <cfRule type="expression" dxfId="401" priority="6" stopIfTrue="1">
      <formula>IF($BV$29="",TRUE,FALSE)</formula>
    </cfRule>
  </conditionalFormatting>
  <conditionalFormatting sqref="CB31">
    <cfRule type="expression" dxfId="400" priority="7" stopIfTrue="1">
      <formula>IF($BV$33="",TRUE,FALSE)</formula>
    </cfRule>
  </conditionalFormatting>
  <conditionalFormatting sqref="CB38">
    <cfRule type="expression" dxfId="399" priority="8" stopIfTrue="1">
      <formula>IF($BV$37="",TRUE,FALSE)</formula>
    </cfRule>
  </conditionalFormatting>
  <conditionalFormatting sqref="CB39">
    <cfRule type="expression" dxfId="398" priority="9" stopIfTrue="1">
      <formula>IF($BV$41="",TRUE,FALSE)</formula>
    </cfRule>
  </conditionalFormatting>
  <conditionalFormatting sqref="CL23 CL29">
    <cfRule type="expression" dxfId="397" priority="10" stopIfTrue="1">
      <formula>IF($CH$18="",TRUE,FALSE)</formula>
    </cfRule>
  </conditionalFormatting>
  <conditionalFormatting sqref="CL30">
    <cfRule type="expression" dxfId="396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397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395" priority="1" stopIfTrue="1">
      <formula>IF($CH34="",TRUE,FALSE)</formula>
    </cfRule>
  </conditionalFormatting>
  <conditionalFormatting sqref="CB14">
    <cfRule type="expression" dxfId="394" priority="2" stopIfTrue="1">
      <formula>IF($BV$12="",TRUE,FALSE)</formula>
    </cfRule>
  </conditionalFormatting>
  <conditionalFormatting sqref="CB15">
    <cfRule type="expression" dxfId="393" priority="3" stopIfTrue="1">
      <formula>IF($BV$17="",TRUE,FALSE)</formula>
    </cfRule>
  </conditionalFormatting>
  <conditionalFormatting sqref="CB22">
    <cfRule type="expression" dxfId="392" priority="4" stopIfTrue="1">
      <formula>IF($BV$20="",TRUE,FALSE)</formula>
    </cfRule>
  </conditionalFormatting>
  <conditionalFormatting sqref="CB23">
    <cfRule type="expression" dxfId="391" priority="5" stopIfTrue="1">
      <formula>IF($BV$25="",TRUE,FALSE)</formula>
    </cfRule>
  </conditionalFormatting>
  <conditionalFormatting sqref="CB30">
    <cfRule type="expression" dxfId="390" priority="6" stopIfTrue="1">
      <formula>IF($BV$29="",TRUE,FALSE)</formula>
    </cfRule>
  </conditionalFormatting>
  <conditionalFormatting sqref="CB31">
    <cfRule type="expression" dxfId="389" priority="7" stopIfTrue="1">
      <formula>IF($BV$33="",TRUE,FALSE)</formula>
    </cfRule>
  </conditionalFormatting>
  <conditionalFormatting sqref="CB38">
    <cfRule type="expression" dxfId="388" priority="8" stopIfTrue="1">
      <formula>IF($BV$37="",TRUE,FALSE)</formula>
    </cfRule>
  </conditionalFormatting>
  <conditionalFormatting sqref="CB39">
    <cfRule type="expression" dxfId="387" priority="9" stopIfTrue="1">
      <formula>IF($BV$41="",TRUE,FALSE)</formula>
    </cfRule>
  </conditionalFormatting>
  <conditionalFormatting sqref="CL23 CL29">
    <cfRule type="expression" dxfId="386" priority="10" stopIfTrue="1">
      <formula>IF($CH$18="",TRUE,FALSE)</formula>
    </cfRule>
  </conditionalFormatting>
  <conditionalFormatting sqref="CL30">
    <cfRule type="expression" dxfId="385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398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384" priority="1" stopIfTrue="1">
      <formula>IF($CH34="",TRUE,FALSE)</formula>
    </cfRule>
  </conditionalFormatting>
  <conditionalFormatting sqref="CB14">
    <cfRule type="expression" dxfId="383" priority="2" stopIfTrue="1">
      <formula>IF($BV$12="",TRUE,FALSE)</formula>
    </cfRule>
  </conditionalFormatting>
  <conditionalFormatting sqref="CB15">
    <cfRule type="expression" dxfId="382" priority="3" stopIfTrue="1">
      <formula>IF($BV$17="",TRUE,FALSE)</formula>
    </cfRule>
  </conditionalFormatting>
  <conditionalFormatting sqref="CB22">
    <cfRule type="expression" dxfId="381" priority="4" stopIfTrue="1">
      <formula>IF($BV$20="",TRUE,FALSE)</formula>
    </cfRule>
  </conditionalFormatting>
  <conditionalFormatting sqref="CB23">
    <cfRule type="expression" dxfId="380" priority="5" stopIfTrue="1">
      <formula>IF($BV$25="",TRUE,FALSE)</formula>
    </cfRule>
  </conditionalFormatting>
  <conditionalFormatting sqref="CB30">
    <cfRule type="expression" dxfId="379" priority="6" stopIfTrue="1">
      <formula>IF($BV$29="",TRUE,FALSE)</formula>
    </cfRule>
  </conditionalFormatting>
  <conditionalFormatting sqref="CB31">
    <cfRule type="expression" dxfId="378" priority="7" stopIfTrue="1">
      <formula>IF($BV$33="",TRUE,FALSE)</formula>
    </cfRule>
  </conditionalFormatting>
  <conditionalFormatting sqref="CB38">
    <cfRule type="expression" dxfId="377" priority="8" stopIfTrue="1">
      <formula>IF($BV$37="",TRUE,FALSE)</formula>
    </cfRule>
  </conditionalFormatting>
  <conditionalFormatting sqref="CB39">
    <cfRule type="expression" dxfId="376" priority="9" stopIfTrue="1">
      <formula>IF($BV$41="",TRUE,FALSE)</formula>
    </cfRule>
  </conditionalFormatting>
  <conditionalFormatting sqref="CL23 CL29">
    <cfRule type="expression" dxfId="375" priority="10" stopIfTrue="1">
      <formula>IF($CH$18="",TRUE,FALSE)</formula>
    </cfRule>
  </conditionalFormatting>
  <conditionalFormatting sqref="CL30">
    <cfRule type="expression" dxfId="374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207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373" priority="1" stopIfTrue="1">
      <formula>IF($CH34="",TRUE,FALSE)</formula>
    </cfRule>
  </conditionalFormatting>
  <conditionalFormatting sqref="CB14">
    <cfRule type="expression" dxfId="372" priority="2" stopIfTrue="1">
      <formula>IF($BV$12="",TRUE,FALSE)</formula>
    </cfRule>
  </conditionalFormatting>
  <conditionalFormatting sqref="CB15">
    <cfRule type="expression" dxfId="371" priority="3" stopIfTrue="1">
      <formula>IF($BV$17="",TRUE,FALSE)</formula>
    </cfRule>
  </conditionalFormatting>
  <conditionalFormatting sqref="CB22">
    <cfRule type="expression" dxfId="370" priority="4" stopIfTrue="1">
      <formula>IF($BV$20="",TRUE,FALSE)</formula>
    </cfRule>
  </conditionalFormatting>
  <conditionalFormatting sqref="CB23">
    <cfRule type="expression" dxfId="369" priority="5" stopIfTrue="1">
      <formula>IF($BV$25="",TRUE,FALSE)</formula>
    </cfRule>
  </conditionalFormatting>
  <conditionalFormatting sqref="CB30">
    <cfRule type="expression" dxfId="368" priority="6" stopIfTrue="1">
      <formula>IF($BV$29="",TRUE,FALSE)</formula>
    </cfRule>
  </conditionalFormatting>
  <conditionalFormatting sqref="CB31">
    <cfRule type="expression" dxfId="367" priority="7" stopIfTrue="1">
      <formula>IF($BV$33="",TRUE,FALSE)</formula>
    </cfRule>
  </conditionalFormatting>
  <conditionalFormatting sqref="CB38">
    <cfRule type="expression" dxfId="366" priority="8" stopIfTrue="1">
      <formula>IF($BV$37="",TRUE,FALSE)</formula>
    </cfRule>
  </conditionalFormatting>
  <conditionalFormatting sqref="CB39">
    <cfRule type="expression" dxfId="365" priority="9" stopIfTrue="1">
      <formula>IF($BV$41="",TRUE,FALSE)</formula>
    </cfRule>
  </conditionalFormatting>
  <conditionalFormatting sqref="CL23 CL29">
    <cfRule type="expression" dxfId="364" priority="10" stopIfTrue="1">
      <formula>IF($CH$18="",TRUE,FALSE)</formula>
    </cfRule>
  </conditionalFormatting>
  <conditionalFormatting sqref="CL30">
    <cfRule type="expression" dxfId="363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399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362" priority="1" stopIfTrue="1">
      <formula>IF($CH34="",TRUE,FALSE)</formula>
    </cfRule>
  </conditionalFormatting>
  <conditionalFormatting sqref="CB14">
    <cfRule type="expression" dxfId="361" priority="2" stopIfTrue="1">
      <formula>IF($BV$12="",TRUE,FALSE)</formula>
    </cfRule>
  </conditionalFormatting>
  <conditionalFormatting sqref="CB15">
    <cfRule type="expression" dxfId="360" priority="3" stopIfTrue="1">
      <formula>IF($BV$17="",TRUE,FALSE)</formula>
    </cfRule>
  </conditionalFormatting>
  <conditionalFormatting sqref="CB22">
    <cfRule type="expression" dxfId="359" priority="4" stopIfTrue="1">
      <formula>IF($BV$20="",TRUE,FALSE)</formula>
    </cfRule>
  </conditionalFormatting>
  <conditionalFormatting sqref="CB23">
    <cfRule type="expression" dxfId="358" priority="5" stopIfTrue="1">
      <formula>IF($BV$25="",TRUE,FALSE)</formula>
    </cfRule>
  </conditionalFormatting>
  <conditionalFormatting sqref="CB30">
    <cfRule type="expression" dxfId="357" priority="6" stopIfTrue="1">
      <formula>IF($BV$29="",TRUE,FALSE)</formula>
    </cfRule>
  </conditionalFormatting>
  <conditionalFormatting sqref="CB31">
    <cfRule type="expression" dxfId="356" priority="7" stopIfTrue="1">
      <formula>IF($BV$33="",TRUE,FALSE)</formula>
    </cfRule>
  </conditionalFormatting>
  <conditionalFormatting sqref="CB38">
    <cfRule type="expression" dxfId="355" priority="8" stopIfTrue="1">
      <formula>IF($BV$37="",TRUE,FALSE)</formula>
    </cfRule>
  </conditionalFormatting>
  <conditionalFormatting sqref="CB39">
    <cfRule type="expression" dxfId="354" priority="9" stopIfTrue="1">
      <formula>IF($BV$41="",TRUE,FALSE)</formula>
    </cfRule>
  </conditionalFormatting>
  <conditionalFormatting sqref="CL23 CL29">
    <cfRule type="expression" dxfId="353" priority="10" stopIfTrue="1">
      <formula>IF($CH$18="",TRUE,FALSE)</formula>
    </cfRule>
  </conditionalFormatting>
  <conditionalFormatting sqref="CL30">
    <cfRule type="expression" dxfId="352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245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351" priority="1" stopIfTrue="1">
      <formula>IF($CH34="",TRUE,FALSE)</formula>
    </cfRule>
  </conditionalFormatting>
  <conditionalFormatting sqref="CB14">
    <cfRule type="expression" dxfId="350" priority="2" stopIfTrue="1">
      <formula>IF($BV$12="",TRUE,FALSE)</formula>
    </cfRule>
  </conditionalFormatting>
  <conditionalFormatting sqref="CB15">
    <cfRule type="expression" dxfId="349" priority="3" stopIfTrue="1">
      <formula>IF($BV$17="",TRUE,FALSE)</formula>
    </cfRule>
  </conditionalFormatting>
  <conditionalFormatting sqref="CB22">
    <cfRule type="expression" dxfId="348" priority="4" stopIfTrue="1">
      <formula>IF($BV$20="",TRUE,FALSE)</formula>
    </cfRule>
  </conditionalFormatting>
  <conditionalFormatting sqref="CB23">
    <cfRule type="expression" dxfId="347" priority="5" stopIfTrue="1">
      <formula>IF($BV$25="",TRUE,FALSE)</formula>
    </cfRule>
  </conditionalFormatting>
  <conditionalFormatting sqref="CB30">
    <cfRule type="expression" dxfId="346" priority="6" stopIfTrue="1">
      <formula>IF($BV$29="",TRUE,FALSE)</formula>
    </cfRule>
  </conditionalFormatting>
  <conditionalFormatting sqref="CB31">
    <cfRule type="expression" dxfId="345" priority="7" stopIfTrue="1">
      <formula>IF($BV$33="",TRUE,FALSE)</formula>
    </cfRule>
  </conditionalFormatting>
  <conditionalFormatting sqref="CB38">
    <cfRule type="expression" dxfId="344" priority="8" stopIfTrue="1">
      <formula>IF($BV$37="",TRUE,FALSE)</formula>
    </cfRule>
  </conditionalFormatting>
  <conditionalFormatting sqref="CB39">
    <cfRule type="expression" dxfId="343" priority="9" stopIfTrue="1">
      <formula>IF($BV$41="",TRUE,FALSE)</formula>
    </cfRule>
  </conditionalFormatting>
  <conditionalFormatting sqref="CL23 CL29">
    <cfRule type="expression" dxfId="342" priority="10" stopIfTrue="1">
      <formula>IF($CH$18="",TRUE,FALSE)</formula>
    </cfRule>
  </conditionalFormatting>
  <conditionalFormatting sqref="CL30">
    <cfRule type="expression" dxfId="341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FF66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246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340" priority="1" stopIfTrue="1">
      <formula>IF($CH34="",TRUE,FALSE)</formula>
    </cfRule>
  </conditionalFormatting>
  <conditionalFormatting sqref="CB14">
    <cfRule type="expression" dxfId="339" priority="2" stopIfTrue="1">
      <formula>IF($BV$12="",TRUE,FALSE)</formula>
    </cfRule>
  </conditionalFormatting>
  <conditionalFormatting sqref="CB15">
    <cfRule type="expression" dxfId="338" priority="3" stopIfTrue="1">
      <formula>IF($BV$17="",TRUE,FALSE)</formula>
    </cfRule>
  </conditionalFormatting>
  <conditionalFormatting sqref="CB22">
    <cfRule type="expression" dxfId="337" priority="4" stopIfTrue="1">
      <formula>IF($BV$20="",TRUE,FALSE)</formula>
    </cfRule>
  </conditionalFormatting>
  <conditionalFormatting sqref="CB23">
    <cfRule type="expression" dxfId="336" priority="5" stopIfTrue="1">
      <formula>IF($BV$25="",TRUE,FALSE)</formula>
    </cfRule>
  </conditionalFormatting>
  <conditionalFormatting sqref="CB30">
    <cfRule type="expression" dxfId="335" priority="6" stopIfTrue="1">
      <formula>IF($BV$29="",TRUE,FALSE)</formula>
    </cfRule>
  </conditionalFormatting>
  <conditionalFormatting sqref="CB31">
    <cfRule type="expression" dxfId="334" priority="7" stopIfTrue="1">
      <formula>IF($BV$33="",TRUE,FALSE)</formula>
    </cfRule>
  </conditionalFormatting>
  <conditionalFormatting sqref="CB38">
    <cfRule type="expression" dxfId="333" priority="8" stopIfTrue="1">
      <formula>IF($BV$37="",TRUE,FALSE)</formula>
    </cfRule>
  </conditionalFormatting>
  <conditionalFormatting sqref="CB39">
    <cfRule type="expression" dxfId="332" priority="9" stopIfTrue="1">
      <formula>IF($BV$41="",TRUE,FALSE)</formula>
    </cfRule>
  </conditionalFormatting>
  <conditionalFormatting sqref="CL23 CL29">
    <cfRule type="expression" dxfId="331" priority="10" stopIfTrue="1">
      <formula>IF($CH$18="",TRUE,FALSE)</formula>
    </cfRule>
  </conditionalFormatting>
  <conditionalFormatting sqref="CL30">
    <cfRule type="expression" dxfId="330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400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329" priority="1" stopIfTrue="1">
      <formula>IF($CH34="",TRUE,FALSE)</formula>
    </cfRule>
  </conditionalFormatting>
  <conditionalFormatting sqref="CB14">
    <cfRule type="expression" dxfId="328" priority="2" stopIfTrue="1">
      <formula>IF($BV$12="",TRUE,FALSE)</formula>
    </cfRule>
  </conditionalFormatting>
  <conditionalFormatting sqref="CB15">
    <cfRule type="expression" dxfId="327" priority="3" stopIfTrue="1">
      <formula>IF($BV$17="",TRUE,FALSE)</formula>
    </cfRule>
  </conditionalFormatting>
  <conditionalFormatting sqref="CB22">
    <cfRule type="expression" dxfId="326" priority="4" stopIfTrue="1">
      <formula>IF($BV$20="",TRUE,FALSE)</formula>
    </cfRule>
  </conditionalFormatting>
  <conditionalFormatting sqref="CB23">
    <cfRule type="expression" dxfId="325" priority="5" stopIfTrue="1">
      <formula>IF($BV$25="",TRUE,FALSE)</formula>
    </cfRule>
  </conditionalFormatting>
  <conditionalFormatting sqref="CB30">
    <cfRule type="expression" dxfId="324" priority="6" stopIfTrue="1">
      <formula>IF($BV$29="",TRUE,FALSE)</formula>
    </cfRule>
  </conditionalFormatting>
  <conditionalFormatting sqref="CB31">
    <cfRule type="expression" dxfId="323" priority="7" stopIfTrue="1">
      <formula>IF($BV$33="",TRUE,FALSE)</formula>
    </cfRule>
  </conditionalFormatting>
  <conditionalFormatting sqref="CB38">
    <cfRule type="expression" dxfId="322" priority="8" stopIfTrue="1">
      <formula>IF($BV$37="",TRUE,FALSE)</formula>
    </cfRule>
  </conditionalFormatting>
  <conditionalFormatting sqref="CB39">
    <cfRule type="expression" dxfId="321" priority="9" stopIfTrue="1">
      <formula>IF($BV$41="",TRUE,FALSE)</formula>
    </cfRule>
  </conditionalFormatting>
  <conditionalFormatting sqref="CL23 CL29">
    <cfRule type="expression" dxfId="320" priority="10" stopIfTrue="1">
      <formula>IF($CH$18="",TRUE,FALSE)</formula>
    </cfRule>
  </conditionalFormatting>
  <conditionalFormatting sqref="CL30">
    <cfRule type="expression" dxfId="319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CW98"/>
  <sheetViews>
    <sheetView zoomScale="75" zoomScaleNormal="75" workbookViewId="0">
      <pane ySplit="5" topLeftCell="A46" activePane="bottomLeft" state="frozen"/>
      <selection activeCell="A6" sqref="A6"/>
      <selection pane="bottomLeft" activeCell="G12" sqref="G12:G95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401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 t="s">
        <v>342</v>
      </c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 t="s">
        <v>342</v>
      </c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 t="s">
        <v>342</v>
      </c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 t="s">
        <v>342</v>
      </c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 t="s">
        <v>342</v>
      </c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 t="s">
        <v>342</v>
      </c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 t="s">
        <v>342</v>
      </c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 t="s">
        <v>342</v>
      </c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 t="s">
        <v>342</v>
      </c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 t="s">
        <v>342</v>
      </c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 t="s">
        <v>342</v>
      </c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 t="s">
        <v>342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 t="s">
        <v>342</v>
      </c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 t="s">
        <v>342</v>
      </c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 t="s">
        <v>342</v>
      </c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 t="s">
        <v>342</v>
      </c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318" priority="1" stopIfTrue="1">
      <formula>IF($CH34="",TRUE,FALSE)</formula>
    </cfRule>
  </conditionalFormatting>
  <conditionalFormatting sqref="CB14">
    <cfRule type="expression" dxfId="317" priority="2" stopIfTrue="1">
      <formula>IF($BV$12="",TRUE,FALSE)</formula>
    </cfRule>
  </conditionalFormatting>
  <conditionalFormatting sqref="CB15">
    <cfRule type="expression" dxfId="316" priority="3" stopIfTrue="1">
      <formula>IF($BV$17="",TRUE,FALSE)</formula>
    </cfRule>
  </conditionalFormatting>
  <conditionalFormatting sqref="CB22">
    <cfRule type="expression" dxfId="315" priority="4" stopIfTrue="1">
      <formula>IF($BV$20="",TRUE,FALSE)</formula>
    </cfRule>
  </conditionalFormatting>
  <conditionalFormatting sqref="CB23">
    <cfRule type="expression" dxfId="314" priority="5" stopIfTrue="1">
      <formula>IF($BV$25="",TRUE,FALSE)</formula>
    </cfRule>
  </conditionalFormatting>
  <conditionalFormatting sqref="CB30">
    <cfRule type="expression" dxfId="313" priority="6" stopIfTrue="1">
      <formula>IF($BV$29="",TRUE,FALSE)</formula>
    </cfRule>
  </conditionalFormatting>
  <conditionalFormatting sqref="CB31">
    <cfRule type="expression" dxfId="312" priority="7" stopIfTrue="1">
      <formula>IF($BV$33="",TRUE,FALSE)</formula>
    </cfRule>
  </conditionalFormatting>
  <conditionalFormatting sqref="CB38">
    <cfRule type="expression" dxfId="311" priority="8" stopIfTrue="1">
      <formula>IF($BV$37="",TRUE,FALSE)</formula>
    </cfRule>
  </conditionalFormatting>
  <conditionalFormatting sqref="CB39">
    <cfRule type="expression" dxfId="310" priority="9" stopIfTrue="1">
      <formula>IF($BV$41="",TRUE,FALSE)</formula>
    </cfRule>
  </conditionalFormatting>
  <conditionalFormatting sqref="CL23 CL29">
    <cfRule type="expression" dxfId="309" priority="10" stopIfTrue="1">
      <formula>IF($CH$18="",TRUE,FALSE)</formula>
    </cfRule>
  </conditionalFormatting>
  <conditionalFormatting sqref="CL30">
    <cfRule type="expression" dxfId="308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402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307" priority="1" stopIfTrue="1">
      <formula>IF($CH34="",TRUE,FALSE)</formula>
    </cfRule>
  </conditionalFormatting>
  <conditionalFormatting sqref="CB14">
    <cfRule type="expression" dxfId="306" priority="2" stopIfTrue="1">
      <formula>IF($BV$12="",TRUE,FALSE)</formula>
    </cfRule>
  </conditionalFormatting>
  <conditionalFormatting sqref="CB15">
    <cfRule type="expression" dxfId="305" priority="3" stopIfTrue="1">
      <formula>IF($BV$17="",TRUE,FALSE)</formula>
    </cfRule>
  </conditionalFormatting>
  <conditionalFormatting sqref="CB22">
    <cfRule type="expression" dxfId="304" priority="4" stopIfTrue="1">
      <formula>IF($BV$20="",TRUE,FALSE)</formula>
    </cfRule>
  </conditionalFormatting>
  <conditionalFormatting sqref="CB23">
    <cfRule type="expression" dxfId="303" priority="5" stopIfTrue="1">
      <formula>IF($BV$25="",TRUE,FALSE)</formula>
    </cfRule>
  </conditionalFormatting>
  <conditionalFormatting sqref="CB30">
    <cfRule type="expression" dxfId="302" priority="6" stopIfTrue="1">
      <formula>IF($BV$29="",TRUE,FALSE)</formula>
    </cfRule>
  </conditionalFormatting>
  <conditionalFormatting sqref="CB31">
    <cfRule type="expression" dxfId="301" priority="7" stopIfTrue="1">
      <formula>IF($BV$33="",TRUE,FALSE)</formula>
    </cfRule>
  </conditionalFormatting>
  <conditionalFormatting sqref="CB38">
    <cfRule type="expression" dxfId="300" priority="8" stopIfTrue="1">
      <formula>IF($BV$37="",TRUE,FALSE)</formula>
    </cfRule>
  </conditionalFormatting>
  <conditionalFormatting sqref="CB39">
    <cfRule type="expression" dxfId="299" priority="9" stopIfTrue="1">
      <formula>IF($BV$41="",TRUE,FALSE)</formula>
    </cfRule>
  </conditionalFormatting>
  <conditionalFormatting sqref="CL23 CL29">
    <cfRule type="expression" dxfId="298" priority="10" stopIfTrue="1">
      <formula>IF($CH$18="",TRUE,FALSE)</formula>
    </cfRule>
  </conditionalFormatting>
  <conditionalFormatting sqref="CL30">
    <cfRule type="expression" dxfId="297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403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296" priority="1" stopIfTrue="1">
      <formula>IF($CH34="",TRUE,FALSE)</formula>
    </cfRule>
  </conditionalFormatting>
  <conditionalFormatting sqref="CB14">
    <cfRule type="expression" dxfId="295" priority="2" stopIfTrue="1">
      <formula>IF($BV$12="",TRUE,FALSE)</formula>
    </cfRule>
  </conditionalFormatting>
  <conditionalFormatting sqref="CB15">
    <cfRule type="expression" dxfId="294" priority="3" stopIfTrue="1">
      <formula>IF($BV$17="",TRUE,FALSE)</formula>
    </cfRule>
  </conditionalFormatting>
  <conditionalFormatting sqref="CB22">
    <cfRule type="expression" dxfId="293" priority="4" stopIfTrue="1">
      <formula>IF($BV$20="",TRUE,FALSE)</formula>
    </cfRule>
  </conditionalFormatting>
  <conditionalFormatting sqref="CB23">
    <cfRule type="expression" dxfId="292" priority="5" stopIfTrue="1">
      <formula>IF($BV$25="",TRUE,FALSE)</formula>
    </cfRule>
  </conditionalFormatting>
  <conditionalFormatting sqref="CB30">
    <cfRule type="expression" dxfId="291" priority="6" stopIfTrue="1">
      <formula>IF($BV$29="",TRUE,FALSE)</formula>
    </cfRule>
  </conditionalFormatting>
  <conditionalFormatting sqref="CB31">
    <cfRule type="expression" dxfId="290" priority="7" stopIfTrue="1">
      <formula>IF($BV$33="",TRUE,FALSE)</formula>
    </cfRule>
  </conditionalFormatting>
  <conditionalFormatting sqref="CB38">
    <cfRule type="expression" dxfId="289" priority="8" stopIfTrue="1">
      <formula>IF($BV$37="",TRUE,FALSE)</formula>
    </cfRule>
  </conditionalFormatting>
  <conditionalFormatting sqref="CB39">
    <cfRule type="expression" dxfId="288" priority="9" stopIfTrue="1">
      <formula>IF($BV$41="",TRUE,FALSE)</formula>
    </cfRule>
  </conditionalFormatting>
  <conditionalFormatting sqref="CL23 CL29">
    <cfRule type="expression" dxfId="287" priority="10" stopIfTrue="1">
      <formula>IF($CH$18="",TRUE,FALSE)</formula>
    </cfRule>
  </conditionalFormatting>
  <conditionalFormatting sqref="CL30">
    <cfRule type="expression" dxfId="286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404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285" priority="1" stopIfTrue="1">
      <formula>IF($CH34="",TRUE,FALSE)</formula>
    </cfRule>
  </conditionalFormatting>
  <conditionalFormatting sqref="CB14">
    <cfRule type="expression" dxfId="284" priority="2" stopIfTrue="1">
      <formula>IF($BV$12="",TRUE,FALSE)</formula>
    </cfRule>
  </conditionalFormatting>
  <conditionalFormatting sqref="CB15">
    <cfRule type="expression" dxfId="283" priority="3" stopIfTrue="1">
      <formula>IF($BV$17="",TRUE,FALSE)</formula>
    </cfRule>
  </conditionalFormatting>
  <conditionalFormatting sqref="CB22">
    <cfRule type="expression" dxfId="282" priority="4" stopIfTrue="1">
      <formula>IF($BV$20="",TRUE,FALSE)</formula>
    </cfRule>
  </conditionalFormatting>
  <conditionalFormatting sqref="CB23">
    <cfRule type="expression" dxfId="281" priority="5" stopIfTrue="1">
      <formula>IF($BV$25="",TRUE,FALSE)</formula>
    </cfRule>
  </conditionalFormatting>
  <conditionalFormatting sqref="CB30">
    <cfRule type="expression" dxfId="280" priority="6" stopIfTrue="1">
      <formula>IF($BV$29="",TRUE,FALSE)</formula>
    </cfRule>
  </conditionalFormatting>
  <conditionalFormatting sqref="CB31">
    <cfRule type="expression" dxfId="279" priority="7" stopIfTrue="1">
      <formula>IF($BV$33="",TRUE,FALSE)</formula>
    </cfRule>
  </conditionalFormatting>
  <conditionalFormatting sqref="CB38">
    <cfRule type="expression" dxfId="278" priority="8" stopIfTrue="1">
      <formula>IF($BV$37="",TRUE,FALSE)</formula>
    </cfRule>
  </conditionalFormatting>
  <conditionalFormatting sqref="CB39">
    <cfRule type="expression" dxfId="277" priority="9" stopIfTrue="1">
      <formula>IF($BV$41="",TRUE,FALSE)</formula>
    </cfRule>
  </conditionalFormatting>
  <conditionalFormatting sqref="CL23 CL29">
    <cfRule type="expression" dxfId="276" priority="10" stopIfTrue="1">
      <formula>IF($CH$18="",TRUE,FALSE)</formula>
    </cfRule>
  </conditionalFormatting>
  <conditionalFormatting sqref="CL30">
    <cfRule type="expression" dxfId="275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405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274" priority="1" stopIfTrue="1">
      <formula>IF($CH34="",TRUE,FALSE)</formula>
    </cfRule>
  </conditionalFormatting>
  <conditionalFormatting sqref="CB14">
    <cfRule type="expression" dxfId="273" priority="2" stopIfTrue="1">
      <formula>IF($BV$12="",TRUE,FALSE)</formula>
    </cfRule>
  </conditionalFormatting>
  <conditionalFormatting sqref="CB15">
    <cfRule type="expression" dxfId="272" priority="3" stopIfTrue="1">
      <formula>IF($BV$17="",TRUE,FALSE)</formula>
    </cfRule>
  </conditionalFormatting>
  <conditionalFormatting sqref="CB22">
    <cfRule type="expression" dxfId="271" priority="4" stopIfTrue="1">
      <formula>IF($BV$20="",TRUE,FALSE)</formula>
    </cfRule>
  </conditionalFormatting>
  <conditionalFormatting sqref="CB23">
    <cfRule type="expression" dxfId="270" priority="5" stopIfTrue="1">
      <formula>IF($BV$25="",TRUE,FALSE)</formula>
    </cfRule>
  </conditionalFormatting>
  <conditionalFormatting sqref="CB30">
    <cfRule type="expression" dxfId="269" priority="6" stopIfTrue="1">
      <formula>IF($BV$29="",TRUE,FALSE)</formula>
    </cfRule>
  </conditionalFormatting>
  <conditionalFormatting sqref="CB31">
    <cfRule type="expression" dxfId="268" priority="7" stopIfTrue="1">
      <formula>IF($BV$33="",TRUE,FALSE)</formula>
    </cfRule>
  </conditionalFormatting>
  <conditionalFormatting sqref="CB38">
    <cfRule type="expression" dxfId="267" priority="8" stopIfTrue="1">
      <formula>IF($BV$37="",TRUE,FALSE)</formula>
    </cfRule>
  </conditionalFormatting>
  <conditionalFormatting sqref="CB39">
    <cfRule type="expression" dxfId="266" priority="9" stopIfTrue="1">
      <formula>IF($BV$41="",TRUE,FALSE)</formula>
    </cfRule>
  </conditionalFormatting>
  <conditionalFormatting sqref="CL23 CL29">
    <cfRule type="expression" dxfId="265" priority="10" stopIfTrue="1">
      <formula>IF($CH$18="",TRUE,FALSE)</formula>
    </cfRule>
  </conditionalFormatting>
  <conditionalFormatting sqref="CL30">
    <cfRule type="expression" dxfId="264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406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263" priority="1" stopIfTrue="1">
      <formula>IF($CH34="",TRUE,FALSE)</formula>
    </cfRule>
  </conditionalFormatting>
  <conditionalFormatting sqref="CB14">
    <cfRule type="expression" dxfId="262" priority="2" stopIfTrue="1">
      <formula>IF($BV$12="",TRUE,FALSE)</formula>
    </cfRule>
  </conditionalFormatting>
  <conditionalFormatting sqref="CB15">
    <cfRule type="expression" dxfId="261" priority="3" stopIfTrue="1">
      <formula>IF($BV$17="",TRUE,FALSE)</formula>
    </cfRule>
  </conditionalFormatting>
  <conditionalFormatting sqref="CB22">
    <cfRule type="expression" dxfId="260" priority="4" stopIfTrue="1">
      <formula>IF($BV$20="",TRUE,FALSE)</formula>
    </cfRule>
  </conditionalFormatting>
  <conditionalFormatting sqref="CB23">
    <cfRule type="expression" dxfId="259" priority="5" stopIfTrue="1">
      <formula>IF($BV$25="",TRUE,FALSE)</formula>
    </cfRule>
  </conditionalFormatting>
  <conditionalFormatting sqref="CB30">
    <cfRule type="expression" dxfId="258" priority="6" stopIfTrue="1">
      <formula>IF($BV$29="",TRUE,FALSE)</formula>
    </cfRule>
  </conditionalFormatting>
  <conditionalFormatting sqref="CB31">
    <cfRule type="expression" dxfId="257" priority="7" stopIfTrue="1">
      <formula>IF($BV$33="",TRUE,FALSE)</formula>
    </cfRule>
  </conditionalFormatting>
  <conditionalFormatting sqref="CB38">
    <cfRule type="expression" dxfId="256" priority="8" stopIfTrue="1">
      <formula>IF($BV$37="",TRUE,FALSE)</formula>
    </cfRule>
  </conditionalFormatting>
  <conditionalFormatting sqref="CB39">
    <cfRule type="expression" dxfId="255" priority="9" stopIfTrue="1">
      <formula>IF($BV$41="",TRUE,FALSE)</formula>
    </cfRule>
  </conditionalFormatting>
  <conditionalFormatting sqref="CL23 CL29">
    <cfRule type="expression" dxfId="254" priority="10" stopIfTrue="1">
      <formula>IF($CH$18="",TRUE,FALSE)</formula>
    </cfRule>
  </conditionalFormatting>
  <conditionalFormatting sqref="CL30">
    <cfRule type="expression" dxfId="253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407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252" priority="1" stopIfTrue="1">
      <formula>IF($CH34="",TRUE,FALSE)</formula>
    </cfRule>
  </conditionalFormatting>
  <conditionalFormatting sqref="CB14">
    <cfRule type="expression" dxfId="251" priority="2" stopIfTrue="1">
      <formula>IF($BV$12="",TRUE,FALSE)</formula>
    </cfRule>
  </conditionalFormatting>
  <conditionalFormatting sqref="CB15">
    <cfRule type="expression" dxfId="250" priority="3" stopIfTrue="1">
      <formula>IF($BV$17="",TRUE,FALSE)</formula>
    </cfRule>
  </conditionalFormatting>
  <conditionalFormatting sqref="CB22">
    <cfRule type="expression" dxfId="249" priority="4" stopIfTrue="1">
      <formula>IF($BV$20="",TRUE,FALSE)</formula>
    </cfRule>
  </conditionalFormatting>
  <conditionalFormatting sqref="CB23">
    <cfRule type="expression" dxfId="248" priority="5" stopIfTrue="1">
      <formula>IF($BV$25="",TRUE,FALSE)</formula>
    </cfRule>
  </conditionalFormatting>
  <conditionalFormatting sqref="CB30">
    <cfRule type="expression" dxfId="247" priority="6" stopIfTrue="1">
      <formula>IF($BV$29="",TRUE,FALSE)</formula>
    </cfRule>
  </conditionalFormatting>
  <conditionalFormatting sqref="CB31">
    <cfRule type="expression" dxfId="246" priority="7" stopIfTrue="1">
      <formula>IF($BV$33="",TRUE,FALSE)</formula>
    </cfRule>
  </conditionalFormatting>
  <conditionalFormatting sqref="CB38">
    <cfRule type="expression" dxfId="245" priority="8" stopIfTrue="1">
      <formula>IF($BV$37="",TRUE,FALSE)</formula>
    </cfRule>
  </conditionalFormatting>
  <conditionalFormatting sqref="CB39">
    <cfRule type="expression" dxfId="244" priority="9" stopIfTrue="1">
      <formula>IF($BV$41="",TRUE,FALSE)</formula>
    </cfRule>
  </conditionalFormatting>
  <conditionalFormatting sqref="CL23 CL29">
    <cfRule type="expression" dxfId="243" priority="10" stopIfTrue="1">
      <formula>IF($CH$18="",TRUE,FALSE)</formula>
    </cfRule>
  </conditionalFormatting>
  <conditionalFormatting sqref="CL30">
    <cfRule type="expression" dxfId="242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205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241" priority="1" stopIfTrue="1">
      <formula>IF($CH34="",TRUE,FALSE)</formula>
    </cfRule>
  </conditionalFormatting>
  <conditionalFormatting sqref="CB14">
    <cfRule type="expression" dxfId="240" priority="2" stopIfTrue="1">
      <formula>IF($BV$12="",TRUE,FALSE)</formula>
    </cfRule>
  </conditionalFormatting>
  <conditionalFormatting sqref="CB15">
    <cfRule type="expression" dxfId="239" priority="3" stopIfTrue="1">
      <formula>IF($BV$17="",TRUE,FALSE)</formula>
    </cfRule>
  </conditionalFormatting>
  <conditionalFormatting sqref="CB22">
    <cfRule type="expression" dxfId="238" priority="4" stopIfTrue="1">
      <formula>IF($BV$20="",TRUE,FALSE)</formula>
    </cfRule>
  </conditionalFormatting>
  <conditionalFormatting sqref="CB23">
    <cfRule type="expression" dxfId="237" priority="5" stopIfTrue="1">
      <formula>IF($BV$25="",TRUE,FALSE)</formula>
    </cfRule>
  </conditionalFormatting>
  <conditionalFormatting sqref="CB30">
    <cfRule type="expression" dxfId="236" priority="6" stopIfTrue="1">
      <formula>IF($BV$29="",TRUE,FALSE)</formula>
    </cfRule>
  </conditionalFormatting>
  <conditionalFormatting sqref="CB31">
    <cfRule type="expression" dxfId="235" priority="7" stopIfTrue="1">
      <formula>IF($BV$33="",TRUE,FALSE)</formula>
    </cfRule>
  </conditionalFormatting>
  <conditionalFormatting sqref="CB38">
    <cfRule type="expression" dxfId="234" priority="8" stopIfTrue="1">
      <formula>IF($BV$37="",TRUE,FALSE)</formula>
    </cfRule>
  </conditionalFormatting>
  <conditionalFormatting sqref="CB39">
    <cfRule type="expression" dxfId="233" priority="9" stopIfTrue="1">
      <formula>IF($BV$41="",TRUE,FALSE)</formula>
    </cfRule>
  </conditionalFormatting>
  <conditionalFormatting sqref="CL23 CL29">
    <cfRule type="expression" dxfId="232" priority="10" stopIfTrue="1">
      <formula>IF($CH$18="",TRUE,FALSE)</formula>
    </cfRule>
  </conditionalFormatting>
  <conditionalFormatting sqref="CL30">
    <cfRule type="expression" dxfId="231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CCFF66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408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230" priority="1" stopIfTrue="1">
      <formula>IF($CH34="",TRUE,FALSE)</formula>
    </cfRule>
  </conditionalFormatting>
  <conditionalFormatting sqref="CB14">
    <cfRule type="expression" dxfId="229" priority="2" stopIfTrue="1">
      <formula>IF($BV$12="",TRUE,FALSE)</formula>
    </cfRule>
  </conditionalFormatting>
  <conditionalFormatting sqref="CB15">
    <cfRule type="expression" dxfId="228" priority="3" stopIfTrue="1">
      <formula>IF($BV$17="",TRUE,FALSE)</formula>
    </cfRule>
  </conditionalFormatting>
  <conditionalFormatting sqref="CB22">
    <cfRule type="expression" dxfId="227" priority="4" stopIfTrue="1">
      <formula>IF($BV$20="",TRUE,FALSE)</formula>
    </cfRule>
  </conditionalFormatting>
  <conditionalFormatting sqref="CB23">
    <cfRule type="expression" dxfId="226" priority="5" stopIfTrue="1">
      <formula>IF($BV$25="",TRUE,FALSE)</formula>
    </cfRule>
  </conditionalFormatting>
  <conditionalFormatting sqref="CB30">
    <cfRule type="expression" dxfId="225" priority="6" stopIfTrue="1">
      <formula>IF($BV$29="",TRUE,FALSE)</formula>
    </cfRule>
  </conditionalFormatting>
  <conditionalFormatting sqref="CB31">
    <cfRule type="expression" dxfId="224" priority="7" stopIfTrue="1">
      <formula>IF($BV$33="",TRUE,FALSE)</formula>
    </cfRule>
  </conditionalFormatting>
  <conditionalFormatting sqref="CB38">
    <cfRule type="expression" dxfId="223" priority="8" stopIfTrue="1">
      <formula>IF($BV$37="",TRUE,FALSE)</formula>
    </cfRule>
  </conditionalFormatting>
  <conditionalFormatting sqref="CB39">
    <cfRule type="expression" dxfId="222" priority="9" stopIfTrue="1">
      <formula>IF($BV$41="",TRUE,FALSE)</formula>
    </cfRule>
  </conditionalFormatting>
  <conditionalFormatting sqref="CL23 CL29">
    <cfRule type="expression" dxfId="221" priority="10" stopIfTrue="1">
      <formula>IF($CH$18="",TRUE,FALSE)</formula>
    </cfRule>
  </conditionalFormatting>
  <conditionalFormatting sqref="CL30">
    <cfRule type="expression" dxfId="220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CW98"/>
  <sheetViews>
    <sheetView zoomScale="75" zoomScaleNormal="75" workbookViewId="0">
      <pane ySplit="5" topLeftCell="A46" activePane="bottomLeft" state="frozen"/>
      <selection activeCell="A6" sqref="A6"/>
      <selection pane="bottomLeft" activeCell="G56" sqref="G56:G97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416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 t="s">
        <v>342</v>
      </c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 t="s">
        <v>342</v>
      </c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 t="s">
        <v>342</v>
      </c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 t="s">
        <v>342</v>
      </c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 t="s">
        <v>342</v>
      </c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 t="s">
        <v>342</v>
      </c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 t="s">
        <v>342</v>
      </c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 t="s">
        <v>342</v>
      </c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 t="s">
        <v>342</v>
      </c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 t="s">
        <v>342</v>
      </c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 t="s">
        <v>342</v>
      </c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 t="s">
        <v>342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 t="s">
        <v>342</v>
      </c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 t="s">
        <v>342</v>
      </c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 t="s">
        <v>342</v>
      </c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 t="s">
        <v>342</v>
      </c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219" priority="1" stopIfTrue="1">
      <formula>IF($CH34="",TRUE,FALSE)</formula>
    </cfRule>
  </conditionalFormatting>
  <conditionalFormatting sqref="CB14">
    <cfRule type="expression" dxfId="218" priority="2" stopIfTrue="1">
      <formula>IF($BV$12="",TRUE,FALSE)</formula>
    </cfRule>
  </conditionalFormatting>
  <conditionalFormatting sqref="CB15">
    <cfRule type="expression" dxfId="217" priority="3" stopIfTrue="1">
      <formula>IF($BV$17="",TRUE,FALSE)</formula>
    </cfRule>
  </conditionalFormatting>
  <conditionalFormatting sqref="CB22">
    <cfRule type="expression" dxfId="216" priority="4" stopIfTrue="1">
      <formula>IF($BV$20="",TRUE,FALSE)</formula>
    </cfRule>
  </conditionalFormatting>
  <conditionalFormatting sqref="CB23">
    <cfRule type="expression" dxfId="215" priority="5" stopIfTrue="1">
      <formula>IF($BV$25="",TRUE,FALSE)</formula>
    </cfRule>
  </conditionalFormatting>
  <conditionalFormatting sqref="CB30">
    <cfRule type="expression" dxfId="214" priority="6" stopIfTrue="1">
      <formula>IF($BV$29="",TRUE,FALSE)</formula>
    </cfRule>
  </conditionalFormatting>
  <conditionalFormatting sqref="CB31">
    <cfRule type="expression" dxfId="213" priority="7" stopIfTrue="1">
      <formula>IF($BV$33="",TRUE,FALSE)</formula>
    </cfRule>
  </conditionalFormatting>
  <conditionalFormatting sqref="CB38">
    <cfRule type="expression" dxfId="212" priority="8" stopIfTrue="1">
      <formula>IF($BV$37="",TRUE,FALSE)</formula>
    </cfRule>
  </conditionalFormatting>
  <conditionalFormatting sqref="CB39">
    <cfRule type="expression" dxfId="211" priority="9" stopIfTrue="1">
      <formula>IF($BV$41="",TRUE,FALSE)</formula>
    </cfRule>
  </conditionalFormatting>
  <conditionalFormatting sqref="CL23 CL29">
    <cfRule type="expression" dxfId="210" priority="10" stopIfTrue="1">
      <formula>IF($CH$18="",TRUE,FALSE)</formula>
    </cfRule>
  </conditionalFormatting>
  <conditionalFormatting sqref="CL30">
    <cfRule type="expression" dxfId="209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247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208" priority="1" stopIfTrue="1">
      <formula>IF($CH34="",TRUE,FALSE)</formula>
    </cfRule>
  </conditionalFormatting>
  <conditionalFormatting sqref="CB14">
    <cfRule type="expression" dxfId="207" priority="2" stopIfTrue="1">
      <formula>IF($BV$12="",TRUE,FALSE)</formula>
    </cfRule>
  </conditionalFormatting>
  <conditionalFormatting sqref="CB15">
    <cfRule type="expression" dxfId="206" priority="3" stopIfTrue="1">
      <formula>IF($BV$17="",TRUE,FALSE)</formula>
    </cfRule>
  </conditionalFormatting>
  <conditionalFormatting sqref="CB22">
    <cfRule type="expression" dxfId="205" priority="4" stopIfTrue="1">
      <formula>IF($BV$20="",TRUE,FALSE)</formula>
    </cfRule>
  </conditionalFormatting>
  <conditionalFormatting sqref="CB23">
    <cfRule type="expression" dxfId="204" priority="5" stopIfTrue="1">
      <formula>IF($BV$25="",TRUE,FALSE)</formula>
    </cfRule>
  </conditionalFormatting>
  <conditionalFormatting sqref="CB30">
    <cfRule type="expression" dxfId="203" priority="6" stopIfTrue="1">
      <formula>IF($BV$29="",TRUE,FALSE)</formula>
    </cfRule>
  </conditionalFormatting>
  <conditionalFormatting sqref="CB31">
    <cfRule type="expression" dxfId="202" priority="7" stopIfTrue="1">
      <formula>IF($BV$33="",TRUE,FALSE)</formula>
    </cfRule>
  </conditionalFormatting>
  <conditionalFormatting sqref="CB38">
    <cfRule type="expression" dxfId="201" priority="8" stopIfTrue="1">
      <formula>IF($BV$37="",TRUE,FALSE)</formula>
    </cfRule>
  </conditionalFormatting>
  <conditionalFormatting sqref="CB39">
    <cfRule type="expression" dxfId="200" priority="9" stopIfTrue="1">
      <formula>IF($BV$41="",TRUE,FALSE)</formula>
    </cfRule>
  </conditionalFormatting>
  <conditionalFormatting sqref="CL23 CL29">
    <cfRule type="expression" dxfId="199" priority="10" stopIfTrue="1">
      <formula>IF($CH$18="",TRUE,FALSE)</formula>
    </cfRule>
  </conditionalFormatting>
  <conditionalFormatting sqref="CL30">
    <cfRule type="expression" dxfId="198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202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197" priority="1" stopIfTrue="1">
      <formula>IF($CH34="",TRUE,FALSE)</formula>
    </cfRule>
  </conditionalFormatting>
  <conditionalFormatting sqref="CB14">
    <cfRule type="expression" dxfId="196" priority="2" stopIfTrue="1">
      <formula>IF($BV$12="",TRUE,FALSE)</formula>
    </cfRule>
  </conditionalFormatting>
  <conditionalFormatting sqref="CB15">
    <cfRule type="expression" dxfId="195" priority="3" stopIfTrue="1">
      <formula>IF($BV$17="",TRUE,FALSE)</formula>
    </cfRule>
  </conditionalFormatting>
  <conditionalFormatting sqref="CB22">
    <cfRule type="expression" dxfId="194" priority="4" stopIfTrue="1">
      <formula>IF($BV$20="",TRUE,FALSE)</formula>
    </cfRule>
  </conditionalFormatting>
  <conditionalFormatting sqref="CB23">
    <cfRule type="expression" dxfId="193" priority="5" stopIfTrue="1">
      <formula>IF($BV$25="",TRUE,FALSE)</formula>
    </cfRule>
  </conditionalFormatting>
  <conditionalFormatting sqref="CB30">
    <cfRule type="expression" dxfId="192" priority="6" stopIfTrue="1">
      <formula>IF($BV$29="",TRUE,FALSE)</formula>
    </cfRule>
  </conditionalFormatting>
  <conditionalFormatting sqref="CB31">
    <cfRule type="expression" dxfId="191" priority="7" stopIfTrue="1">
      <formula>IF($BV$33="",TRUE,FALSE)</formula>
    </cfRule>
  </conditionalFormatting>
  <conditionalFormatting sqref="CB38">
    <cfRule type="expression" dxfId="190" priority="8" stopIfTrue="1">
      <formula>IF($BV$37="",TRUE,FALSE)</formula>
    </cfRule>
  </conditionalFormatting>
  <conditionalFormatting sqref="CB39">
    <cfRule type="expression" dxfId="189" priority="9" stopIfTrue="1">
      <formula>IF($BV$41="",TRUE,FALSE)</formula>
    </cfRule>
  </conditionalFormatting>
  <conditionalFormatting sqref="CL23 CL29">
    <cfRule type="expression" dxfId="188" priority="10" stopIfTrue="1">
      <formula>IF($CH$18="",TRUE,FALSE)</formula>
    </cfRule>
  </conditionalFormatting>
  <conditionalFormatting sqref="CL30">
    <cfRule type="expression" dxfId="187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232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186" priority="1" stopIfTrue="1">
      <formula>IF($CH34="",TRUE,FALSE)</formula>
    </cfRule>
  </conditionalFormatting>
  <conditionalFormatting sqref="CB14">
    <cfRule type="expression" dxfId="185" priority="2" stopIfTrue="1">
      <formula>IF($BV$12="",TRUE,FALSE)</formula>
    </cfRule>
  </conditionalFormatting>
  <conditionalFormatting sqref="CB15">
    <cfRule type="expression" dxfId="184" priority="3" stopIfTrue="1">
      <formula>IF($BV$17="",TRUE,FALSE)</formula>
    </cfRule>
  </conditionalFormatting>
  <conditionalFormatting sqref="CB22">
    <cfRule type="expression" dxfId="183" priority="4" stopIfTrue="1">
      <formula>IF($BV$20="",TRUE,FALSE)</formula>
    </cfRule>
  </conditionalFormatting>
  <conditionalFormatting sqref="CB23">
    <cfRule type="expression" dxfId="182" priority="5" stopIfTrue="1">
      <formula>IF($BV$25="",TRUE,FALSE)</formula>
    </cfRule>
  </conditionalFormatting>
  <conditionalFormatting sqref="CB30">
    <cfRule type="expression" dxfId="181" priority="6" stopIfTrue="1">
      <formula>IF($BV$29="",TRUE,FALSE)</formula>
    </cfRule>
  </conditionalFormatting>
  <conditionalFormatting sqref="CB31">
    <cfRule type="expression" dxfId="180" priority="7" stopIfTrue="1">
      <formula>IF($BV$33="",TRUE,FALSE)</formula>
    </cfRule>
  </conditionalFormatting>
  <conditionalFormatting sqref="CB38">
    <cfRule type="expression" dxfId="179" priority="8" stopIfTrue="1">
      <formula>IF($BV$37="",TRUE,FALSE)</formula>
    </cfRule>
  </conditionalFormatting>
  <conditionalFormatting sqref="CB39">
    <cfRule type="expression" dxfId="178" priority="9" stopIfTrue="1">
      <formula>IF($BV$41="",TRUE,FALSE)</formula>
    </cfRule>
  </conditionalFormatting>
  <conditionalFormatting sqref="CL23 CL29">
    <cfRule type="expression" dxfId="177" priority="10" stopIfTrue="1">
      <formula>IF($CH$18="",TRUE,FALSE)</formula>
    </cfRule>
  </conditionalFormatting>
  <conditionalFormatting sqref="CL30">
    <cfRule type="expression" dxfId="176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417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175" priority="1" stopIfTrue="1">
      <formula>IF($CH34="",TRUE,FALSE)</formula>
    </cfRule>
  </conditionalFormatting>
  <conditionalFormatting sqref="CB14">
    <cfRule type="expression" dxfId="174" priority="2" stopIfTrue="1">
      <formula>IF($BV$12="",TRUE,FALSE)</formula>
    </cfRule>
  </conditionalFormatting>
  <conditionalFormatting sqref="CB15">
    <cfRule type="expression" dxfId="173" priority="3" stopIfTrue="1">
      <formula>IF($BV$17="",TRUE,FALSE)</formula>
    </cfRule>
  </conditionalFormatting>
  <conditionalFormatting sqref="CB22">
    <cfRule type="expression" dxfId="172" priority="4" stopIfTrue="1">
      <formula>IF($BV$20="",TRUE,FALSE)</formula>
    </cfRule>
  </conditionalFormatting>
  <conditionalFormatting sqref="CB23">
    <cfRule type="expression" dxfId="171" priority="5" stopIfTrue="1">
      <formula>IF($BV$25="",TRUE,FALSE)</formula>
    </cfRule>
  </conditionalFormatting>
  <conditionalFormatting sqref="CB30">
    <cfRule type="expression" dxfId="170" priority="6" stopIfTrue="1">
      <formula>IF($BV$29="",TRUE,FALSE)</formula>
    </cfRule>
  </conditionalFormatting>
  <conditionalFormatting sqref="CB31">
    <cfRule type="expression" dxfId="169" priority="7" stopIfTrue="1">
      <formula>IF($BV$33="",TRUE,FALSE)</formula>
    </cfRule>
  </conditionalFormatting>
  <conditionalFormatting sqref="CB38">
    <cfRule type="expression" dxfId="168" priority="8" stopIfTrue="1">
      <formula>IF($BV$37="",TRUE,FALSE)</formula>
    </cfRule>
  </conditionalFormatting>
  <conditionalFormatting sqref="CB39">
    <cfRule type="expression" dxfId="167" priority="9" stopIfTrue="1">
      <formula>IF($BV$41="",TRUE,FALSE)</formula>
    </cfRule>
  </conditionalFormatting>
  <conditionalFormatting sqref="CL23 CL29">
    <cfRule type="expression" dxfId="166" priority="10" stopIfTrue="1">
      <formula>IF($CH$18="",TRUE,FALSE)</formula>
    </cfRule>
  </conditionalFormatting>
  <conditionalFormatting sqref="CL30">
    <cfRule type="expression" dxfId="165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418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164" priority="1" stopIfTrue="1">
      <formula>IF($CH34="",TRUE,FALSE)</formula>
    </cfRule>
  </conditionalFormatting>
  <conditionalFormatting sqref="CB14">
    <cfRule type="expression" dxfId="163" priority="2" stopIfTrue="1">
      <formula>IF($BV$12="",TRUE,FALSE)</formula>
    </cfRule>
  </conditionalFormatting>
  <conditionalFormatting sqref="CB15">
    <cfRule type="expression" dxfId="162" priority="3" stopIfTrue="1">
      <formula>IF($BV$17="",TRUE,FALSE)</formula>
    </cfRule>
  </conditionalFormatting>
  <conditionalFormatting sqref="CB22">
    <cfRule type="expression" dxfId="161" priority="4" stopIfTrue="1">
      <formula>IF($BV$20="",TRUE,FALSE)</formula>
    </cfRule>
  </conditionalFormatting>
  <conditionalFormatting sqref="CB23">
    <cfRule type="expression" dxfId="160" priority="5" stopIfTrue="1">
      <formula>IF($BV$25="",TRUE,FALSE)</formula>
    </cfRule>
  </conditionalFormatting>
  <conditionalFormatting sqref="CB30">
    <cfRule type="expression" dxfId="159" priority="6" stopIfTrue="1">
      <formula>IF($BV$29="",TRUE,FALSE)</formula>
    </cfRule>
  </conditionalFormatting>
  <conditionalFormatting sqref="CB31">
    <cfRule type="expression" dxfId="158" priority="7" stopIfTrue="1">
      <formula>IF($BV$33="",TRUE,FALSE)</formula>
    </cfRule>
  </conditionalFormatting>
  <conditionalFormatting sqref="CB38">
    <cfRule type="expression" dxfId="157" priority="8" stopIfTrue="1">
      <formula>IF($BV$37="",TRUE,FALSE)</formula>
    </cfRule>
  </conditionalFormatting>
  <conditionalFormatting sqref="CB39">
    <cfRule type="expression" dxfId="156" priority="9" stopIfTrue="1">
      <formula>IF($BV$41="",TRUE,FALSE)</formula>
    </cfRule>
  </conditionalFormatting>
  <conditionalFormatting sqref="CL23 CL29">
    <cfRule type="expression" dxfId="155" priority="10" stopIfTrue="1">
      <formula>IF($CH$18="",TRUE,FALSE)</formula>
    </cfRule>
  </conditionalFormatting>
  <conditionalFormatting sqref="CL30">
    <cfRule type="expression" dxfId="154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419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153" priority="1" stopIfTrue="1">
      <formula>IF($CH34="",TRUE,FALSE)</formula>
    </cfRule>
  </conditionalFormatting>
  <conditionalFormatting sqref="CB14">
    <cfRule type="expression" dxfId="152" priority="2" stopIfTrue="1">
      <formula>IF($BV$12="",TRUE,FALSE)</formula>
    </cfRule>
  </conditionalFormatting>
  <conditionalFormatting sqref="CB15">
    <cfRule type="expression" dxfId="151" priority="3" stopIfTrue="1">
      <formula>IF($BV$17="",TRUE,FALSE)</formula>
    </cfRule>
  </conditionalFormatting>
  <conditionalFormatting sqref="CB22">
    <cfRule type="expression" dxfId="150" priority="4" stopIfTrue="1">
      <formula>IF($BV$20="",TRUE,FALSE)</formula>
    </cfRule>
  </conditionalFormatting>
  <conditionalFormatting sqref="CB23">
    <cfRule type="expression" dxfId="149" priority="5" stopIfTrue="1">
      <formula>IF($BV$25="",TRUE,FALSE)</formula>
    </cfRule>
  </conditionalFormatting>
  <conditionalFormatting sqref="CB30">
    <cfRule type="expression" dxfId="148" priority="6" stopIfTrue="1">
      <formula>IF($BV$29="",TRUE,FALSE)</formula>
    </cfRule>
  </conditionalFormatting>
  <conditionalFormatting sqref="CB31">
    <cfRule type="expression" dxfId="147" priority="7" stopIfTrue="1">
      <formula>IF($BV$33="",TRUE,FALSE)</formula>
    </cfRule>
  </conditionalFormatting>
  <conditionalFormatting sqref="CB38">
    <cfRule type="expression" dxfId="146" priority="8" stopIfTrue="1">
      <formula>IF($BV$37="",TRUE,FALSE)</formula>
    </cfRule>
  </conditionalFormatting>
  <conditionalFormatting sqref="CB39">
    <cfRule type="expression" dxfId="145" priority="9" stopIfTrue="1">
      <formula>IF($BV$41="",TRUE,FALSE)</formula>
    </cfRule>
  </conditionalFormatting>
  <conditionalFormatting sqref="CL23 CL29">
    <cfRule type="expression" dxfId="144" priority="10" stopIfTrue="1">
      <formula>IF($CH$18="",TRUE,FALSE)</formula>
    </cfRule>
  </conditionalFormatting>
  <conditionalFormatting sqref="CL30">
    <cfRule type="expression" dxfId="143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420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142" priority="1" stopIfTrue="1">
      <formula>IF($CH34="",TRUE,FALSE)</formula>
    </cfRule>
  </conditionalFormatting>
  <conditionalFormatting sqref="CB14">
    <cfRule type="expression" dxfId="141" priority="2" stopIfTrue="1">
      <formula>IF($BV$12="",TRUE,FALSE)</formula>
    </cfRule>
  </conditionalFormatting>
  <conditionalFormatting sqref="CB15">
    <cfRule type="expression" dxfId="140" priority="3" stopIfTrue="1">
      <formula>IF($BV$17="",TRUE,FALSE)</formula>
    </cfRule>
  </conditionalFormatting>
  <conditionalFormatting sqref="CB22">
    <cfRule type="expression" dxfId="139" priority="4" stopIfTrue="1">
      <formula>IF($BV$20="",TRUE,FALSE)</formula>
    </cfRule>
  </conditionalFormatting>
  <conditionalFormatting sqref="CB23">
    <cfRule type="expression" dxfId="138" priority="5" stopIfTrue="1">
      <formula>IF($BV$25="",TRUE,FALSE)</formula>
    </cfRule>
  </conditionalFormatting>
  <conditionalFormatting sqref="CB30">
    <cfRule type="expression" dxfId="137" priority="6" stopIfTrue="1">
      <formula>IF($BV$29="",TRUE,FALSE)</formula>
    </cfRule>
  </conditionalFormatting>
  <conditionalFormatting sqref="CB31">
    <cfRule type="expression" dxfId="136" priority="7" stopIfTrue="1">
      <formula>IF($BV$33="",TRUE,FALSE)</formula>
    </cfRule>
  </conditionalFormatting>
  <conditionalFormatting sqref="CB38">
    <cfRule type="expression" dxfId="135" priority="8" stopIfTrue="1">
      <formula>IF($BV$37="",TRUE,FALSE)</formula>
    </cfRule>
  </conditionalFormatting>
  <conditionalFormatting sqref="CB39">
    <cfRule type="expression" dxfId="134" priority="9" stopIfTrue="1">
      <formula>IF($BV$41="",TRUE,FALSE)</formula>
    </cfRule>
  </conditionalFormatting>
  <conditionalFormatting sqref="CL23 CL29">
    <cfRule type="expression" dxfId="133" priority="10" stopIfTrue="1">
      <formula>IF($CH$18="",TRUE,FALSE)</formula>
    </cfRule>
  </conditionalFormatting>
  <conditionalFormatting sqref="CL30">
    <cfRule type="expression" dxfId="132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421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131" priority="1" stopIfTrue="1">
      <formula>IF($CH34="",TRUE,FALSE)</formula>
    </cfRule>
  </conditionalFormatting>
  <conditionalFormatting sqref="CB14">
    <cfRule type="expression" dxfId="130" priority="2" stopIfTrue="1">
      <formula>IF($BV$12="",TRUE,FALSE)</formula>
    </cfRule>
  </conditionalFormatting>
  <conditionalFormatting sqref="CB15">
    <cfRule type="expression" dxfId="129" priority="3" stopIfTrue="1">
      <formula>IF($BV$17="",TRUE,FALSE)</formula>
    </cfRule>
  </conditionalFormatting>
  <conditionalFormatting sqref="CB22">
    <cfRule type="expression" dxfId="128" priority="4" stopIfTrue="1">
      <formula>IF($BV$20="",TRUE,FALSE)</formula>
    </cfRule>
  </conditionalFormatting>
  <conditionalFormatting sqref="CB23">
    <cfRule type="expression" dxfId="127" priority="5" stopIfTrue="1">
      <formula>IF($BV$25="",TRUE,FALSE)</formula>
    </cfRule>
  </conditionalFormatting>
  <conditionalFormatting sqref="CB30">
    <cfRule type="expression" dxfId="126" priority="6" stopIfTrue="1">
      <formula>IF($BV$29="",TRUE,FALSE)</formula>
    </cfRule>
  </conditionalFormatting>
  <conditionalFormatting sqref="CB31">
    <cfRule type="expression" dxfId="125" priority="7" stopIfTrue="1">
      <formula>IF($BV$33="",TRUE,FALSE)</formula>
    </cfRule>
  </conditionalFormatting>
  <conditionalFormatting sqref="CB38">
    <cfRule type="expression" dxfId="124" priority="8" stopIfTrue="1">
      <formula>IF($BV$37="",TRUE,FALSE)</formula>
    </cfRule>
  </conditionalFormatting>
  <conditionalFormatting sqref="CB39">
    <cfRule type="expression" dxfId="123" priority="9" stopIfTrue="1">
      <formula>IF($BV$41="",TRUE,FALSE)</formula>
    </cfRule>
  </conditionalFormatting>
  <conditionalFormatting sqref="CL23 CL29">
    <cfRule type="expression" dxfId="122" priority="10" stopIfTrue="1">
      <formula>IF($CH$18="",TRUE,FALSE)</formula>
    </cfRule>
  </conditionalFormatting>
  <conditionalFormatting sqref="CL30">
    <cfRule type="expression" dxfId="121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CCFF66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422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120" priority="1" stopIfTrue="1">
      <formula>IF($CH34="",TRUE,FALSE)</formula>
    </cfRule>
  </conditionalFormatting>
  <conditionalFormatting sqref="CB14">
    <cfRule type="expression" dxfId="119" priority="2" stopIfTrue="1">
      <formula>IF($BV$12="",TRUE,FALSE)</formula>
    </cfRule>
  </conditionalFormatting>
  <conditionalFormatting sqref="CB15">
    <cfRule type="expression" dxfId="118" priority="3" stopIfTrue="1">
      <formula>IF($BV$17="",TRUE,FALSE)</formula>
    </cfRule>
  </conditionalFormatting>
  <conditionalFormatting sqref="CB22">
    <cfRule type="expression" dxfId="117" priority="4" stopIfTrue="1">
      <formula>IF($BV$20="",TRUE,FALSE)</formula>
    </cfRule>
  </conditionalFormatting>
  <conditionalFormatting sqref="CB23">
    <cfRule type="expression" dxfId="116" priority="5" stopIfTrue="1">
      <formula>IF($BV$25="",TRUE,FALSE)</formula>
    </cfRule>
  </conditionalFormatting>
  <conditionalFormatting sqref="CB30">
    <cfRule type="expression" dxfId="115" priority="6" stopIfTrue="1">
      <formula>IF($BV$29="",TRUE,FALSE)</formula>
    </cfRule>
  </conditionalFormatting>
  <conditionalFormatting sqref="CB31">
    <cfRule type="expression" dxfId="114" priority="7" stopIfTrue="1">
      <formula>IF($BV$33="",TRUE,FALSE)</formula>
    </cfRule>
  </conditionalFormatting>
  <conditionalFormatting sqref="CB38">
    <cfRule type="expression" dxfId="113" priority="8" stopIfTrue="1">
      <formula>IF($BV$37="",TRUE,FALSE)</formula>
    </cfRule>
  </conditionalFormatting>
  <conditionalFormatting sqref="CB39">
    <cfRule type="expression" dxfId="112" priority="9" stopIfTrue="1">
      <formula>IF($BV$41="",TRUE,FALSE)</formula>
    </cfRule>
  </conditionalFormatting>
  <conditionalFormatting sqref="CL23 CL29">
    <cfRule type="expression" dxfId="111" priority="10" stopIfTrue="1">
      <formula>IF($CH$18="",TRUE,FALSE)</formula>
    </cfRule>
  </conditionalFormatting>
  <conditionalFormatting sqref="CL30">
    <cfRule type="expression" dxfId="110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G96" sqref="G10:G9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409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>
        <v>1420</v>
      </c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 t="s">
        <v>342</v>
      </c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 t="s">
        <v>342</v>
      </c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 t="s">
        <v>342</v>
      </c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 t="s">
        <v>342</v>
      </c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 t="s">
        <v>342</v>
      </c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 t="s">
        <v>342</v>
      </c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 t="s">
        <v>342</v>
      </c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 t="s">
        <v>342</v>
      </c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 t="s">
        <v>342</v>
      </c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 t="s">
        <v>342</v>
      </c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 t="s">
        <v>342</v>
      </c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 t="s">
        <v>342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 t="s">
        <v>342</v>
      </c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 t="s">
        <v>342</v>
      </c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 t="s">
        <v>342</v>
      </c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 t="s">
        <v>342</v>
      </c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109" priority="1" stopIfTrue="1">
      <formula>IF($CH34="",TRUE,FALSE)</formula>
    </cfRule>
  </conditionalFormatting>
  <conditionalFormatting sqref="CB14">
    <cfRule type="expression" dxfId="108" priority="2" stopIfTrue="1">
      <formula>IF($BV$12="",TRUE,FALSE)</formula>
    </cfRule>
  </conditionalFormatting>
  <conditionalFormatting sqref="CB15">
    <cfRule type="expression" dxfId="107" priority="3" stopIfTrue="1">
      <formula>IF($BV$17="",TRUE,FALSE)</formula>
    </cfRule>
  </conditionalFormatting>
  <conditionalFormatting sqref="CB22">
    <cfRule type="expression" dxfId="106" priority="4" stopIfTrue="1">
      <formula>IF($BV$20="",TRUE,FALSE)</formula>
    </cfRule>
  </conditionalFormatting>
  <conditionalFormatting sqref="CB23">
    <cfRule type="expression" dxfId="105" priority="5" stopIfTrue="1">
      <formula>IF($BV$25="",TRUE,FALSE)</formula>
    </cfRule>
  </conditionalFormatting>
  <conditionalFormatting sqref="CB30">
    <cfRule type="expression" dxfId="104" priority="6" stopIfTrue="1">
      <formula>IF($BV$29="",TRUE,FALSE)</formula>
    </cfRule>
  </conditionalFormatting>
  <conditionalFormatting sqref="CB31">
    <cfRule type="expression" dxfId="103" priority="7" stopIfTrue="1">
      <formula>IF($BV$33="",TRUE,FALSE)</formula>
    </cfRule>
  </conditionalFormatting>
  <conditionalFormatting sqref="CB38">
    <cfRule type="expression" dxfId="102" priority="8" stopIfTrue="1">
      <formula>IF($BV$37="",TRUE,FALSE)</formula>
    </cfRule>
  </conditionalFormatting>
  <conditionalFormatting sqref="CB39">
    <cfRule type="expression" dxfId="101" priority="9" stopIfTrue="1">
      <formula>IF($BV$41="",TRUE,FALSE)</formula>
    </cfRule>
  </conditionalFormatting>
  <conditionalFormatting sqref="CL23 CL29">
    <cfRule type="expression" dxfId="100" priority="10" stopIfTrue="1">
      <formula>IF($CH$18="",TRUE,FALSE)</formula>
    </cfRule>
  </conditionalFormatting>
  <conditionalFormatting sqref="CL30">
    <cfRule type="expression" dxfId="99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206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98" priority="1" stopIfTrue="1">
      <formula>IF($CH34="",TRUE,FALSE)</formula>
    </cfRule>
  </conditionalFormatting>
  <conditionalFormatting sqref="CB14">
    <cfRule type="expression" dxfId="97" priority="2" stopIfTrue="1">
      <formula>IF($BV$12="",TRUE,FALSE)</formula>
    </cfRule>
  </conditionalFormatting>
  <conditionalFormatting sqref="CB15">
    <cfRule type="expression" dxfId="96" priority="3" stopIfTrue="1">
      <formula>IF($BV$17="",TRUE,FALSE)</formula>
    </cfRule>
  </conditionalFormatting>
  <conditionalFormatting sqref="CB22">
    <cfRule type="expression" dxfId="95" priority="4" stopIfTrue="1">
      <formula>IF($BV$20="",TRUE,FALSE)</formula>
    </cfRule>
  </conditionalFormatting>
  <conditionalFormatting sqref="CB23">
    <cfRule type="expression" dxfId="94" priority="5" stopIfTrue="1">
      <formula>IF($BV$25="",TRUE,FALSE)</formula>
    </cfRule>
  </conditionalFormatting>
  <conditionalFormatting sqref="CB30">
    <cfRule type="expression" dxfId="93" priority="6" stopIfTrue="1">
      <formula>IF($BV$29="",TRUE,FALSE)</formula>
    </cfRule>
  </conditionalFormatting>
  <conditionalFormatting sqref="CB31">
    <cfRule type="expression" dxfId="92" priority="7" stopIfTrue="1">
      <formula>IF($BV$33="",TRUE,FALSE)</formula>
    </cfRule>
  </conditionalFormatting>
  <conditionalFormatting sqref="CB38">
    <cfRule type="expression" dxfId="91" priority="8" stopIfTrue="1">
      <formula>IF($BV$37="",TRUE,FALSE)</formula>
    </cfRule>
  </conditionalFormatting>
  <conditionalFormatting sqref="CB39">
    <cfRule type="expression" dxfId="90" priority="9" stopIfTrue="1">
      <formula>IF($BV$41="",TRUE,FALSE)</formula>
    </cfRule>
  </conditionalFormatting>
  <conditionalFormatting sqref="CL23 CL29">
    <cfRule type="expression" dxfId="89" priority="10" stopIfTrue="1">
      <formula>IF($CH$18="",TRUE,FALSE)</formula>
    </cfRule>
  </conditionalFormatting>
  <conditionalFormatting sqref="CL30">
    <cfRule type="expression" dxfId="88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410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87" priority="1" stopIfTrue="1">
      <formula>IF($CH34="",TRUE,FALSE)</formula>
    </cfRule>
  </conditionalFormatting>
  <conditionalFormatting sqref="CB14">
    <cfRule type="expression" dxfId="86" priority="2" stopIfTrue="1">
      <formula>IF($BV$12="",TRUE,FALSE)</formula>
    </cfRule>
  </conditionalFormatting>
  <conditionalFormatting sqref="CB15">
    <cfRule type="expression" dxfId="85" priority="3" stopIfTrue="1">
      <formula>IF($BV$17="",TRUE,FALSE)</formula>
    </cfRule>
  </conditionalFormatting>
  <conditionalFormatting sqref="CB22">
    <cfRule type="expression" dxfId="84" priority="4" stopIfTrue="1">
      <formula>IF($BV$20="",TRUE,FALSE)</formula>
    </cfRule>
  </conditionalFormatting>
  <conditionalFormatting sqref="CB23">
    <cfRule type="expression" dxfId="83" priority="5" stopIfTrue="1">
      <formula>IF($BV$25="",TRUE,FALSE)</formula>
    </cfRule>
  </conditionalFormatting>
  <conditionalFormatting sqref="CB30">
    <cfRule type="expression" dxfId="82" priority="6" stopIfTrue="1">
      <formula>IF($BV$29="",TRUE,FALSE)</formula>
    </cfRule>
  </conditionalFormatting>
  <conditionalFormatting sqref="CB31">
    <cfRule type="expression" dxfId="81" priority="7" stopIfTrue="1">
      <formula>IF($BV$33="",TRUE,FALSE)</formula>
    </cfRule>
  </conditionalFormatting>
  <conditionalFormatting sqref="CB38">
    <cfRule type="expression" dxfId="80" priority="8" stopIfTrue="1">
      <formula>IF($BV$37="",TRUE,FALSE)</formula>
    </cfRule>
  </conditionalFormatting>
  <conditionalFormatting sqref="CB39">
    <cfRule type="expression" dxfId="79" priority="9" stopIfTrue="1">
      <formula>IF($BV$41="",TRUE,FALSE)</formula>
    </cfRule>
  </conditionalFormatting>
  <conditionalFormatting sqref="CL23 CL29">
    <cfRule type="expression" dxfId="78" priority="10" stopIfTrue="1">
      <formula>IF($CH$18="",TRUE,FALSE)</formula>
    </cfRule>
  </conditionalFormatting>
  <conditionalFormatting sqref="CL30">
    <cfRule type="expression" dxfId="77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208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76" priority="1" stopIfTrue="1">
      <formula>IF($CH34="",TRUE,FALSE)</formula>
    </cfRule>
  </conditionalFormatting>
  <conditionalFormatting sqref="CB14">
    <cfRule type="expression" dxfId="75" priority="2" stopIfTrue="1">
      <formula>IF($BV$12="",TRUE,FALSE)</formula>
    </cfRule>
  </conditionalFormatting>
  <conditionalFormatting sqref="CB15">
    <cfRule type="expression" dxfId="74" priority="3" stopIfTrue="1">
      <formula>IF($BV$17="",TRUE,FALSE)</formula>
    </cfRule>
  </conditionalFormatting>
  <conditionalFormatting sqref="CB22">
    <cfRule type="expression" dxfId="73" priority="4" stopIfTrue="1">
      <formula>IF($BV$20="",TRUE,FALSE)</formula>
    </cfRule>
  </conditionalFormatting>
  <conditionalFormatting sqref="CB23">
    <cfRule type="expression" dxfId="72" priority="5" stopIfTrue="1">
      <formula>IF($BV$25="",TRUE,FALSE)</formula>
    </cfRule>
  </conditionalFormatting>
  <conditionalFormatting sqref="CB30">
    <cfRule type="expression" dxfId="71" priority="6" stopIfTrue="1">
      <formula>IF($BV$29="",TRUE,FALSE)</formula>
    </cfRule>
  </conditionalFormatting>
  <conditionalFormatting sqref="CB31">
    <cfRule type="expression" dxfId="70" priority="7" stopIfTrue="1">
      <formula>IF($BV$33="",TRUE,FALSE)</formula>
    </cfRule>
  </conditionalFormatting>
  <conditionalFormatting sqref="CB38">
    <cfRule type="expression" dxfId="69" priority="8" stopIfTrue="1">
      <formula>IF($BV$37="",TRUE,FALSE)</formula>
    </cfRule>
  </conditionalFormatting>
  <conditionalFormatting sqref="CB39">
    <cfRule type="expression" dxfId="68" priority="9" stopIfTrue="1">
      <formula>IF($BV$41="",TRUE,FALSE)</formula>
    </cfRule>
  </conditionalFormatting>
  <conditionalFormatting sqref="CL23 CL29">
    <cfRule type="expression" dxfId="67" priority="10" stopIfTrue="1">
      <formula>IF($CH$18="",TRUE,FALSE)</formula>
    </cfRule>
  </conditionalFormatting>
  <conditionalFormatting sqref="CL30">
    <cfRule type="expression" dxfId="66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411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65" priority="1" stopIfTrue="1">
      <formula>IF($CH34="",TRUE,FALSE)</formula>
    </cfRule>
  </conditionalFormatting>
  <conditionalFormatting sqref="CB14">
    <cfRule type="expression" dxfId="64" priority="2" stopIfTrue="1">
      <formula>IF($BV$12="",TRUE,FALSE)</formula>
    </cfRule>
  </conditionalFormatting>
  <conditionalFormatting sqref="CB15">
    <cfRule type="expression" dxfId="63" priority="3" stopIfTrue="1">
      <formula>IF($BV$17="",TRUE,FALSE)</formula>
    </cfRule>
  </conditionalFormatting>
  <conditionalFormatting sqref="CB22">
    <cfRule type="expression" dxfId="62" priority="4" stopIfTrue="1">
      <formula>IF($BV$20="",TRUE,FALSE)</formula>
    </cfRule>
  </conditionalFormatting>
  <conditionalFormatting sqref="CB23">
    <cfRule type="expression" dxfId="61" priority="5" stopIfTrue="1">
      <formula>IF($BV$25="",TRUE,FALSE)</formula>
    </cfRule>
  </conditionalFormatting>
  <conditionalFormatting sqref="CB30">
    <cfRule type="expression" dxfId="60" priority="6" stopIfTrue="1">
      <formula>IF($BV$29="",TRUE,FALSE)</formula>
    </cfRule>
  </conditionalFormatting>
  <conditionalFormatting sqref="CB31">
    <cfRule type="expression" dxfId="59" priority="7" stopIfTrue="1">
      <formula>IF($BV$33="",TRUE,FALSE)</formula>
    </cfRule>
  </conditionalFormatting>
  <conditionalFormatting sqref="CB38">
    <cfRule type="expression" dxfId="58" priority="8" stopIfTrue="1">
      <formula>IF($BV$37="",TRUE,FALSE)</formula>
    </cfRule>
  </conditionalFormatting>
  <conditionalFormatting sqref="CB39">
    <cfRule type="expression" dxfId="57" priority="9" stopIfTrue="1">
      <formula>IF($BV$41="",TRUE,FALSE)</formula>
    </cfRule>
  </conditionalFormatting>
  <conditionalFormatting sqref="CL23 CL29">
    <cfRule type="expression" dxfId="56" priority="10" stopIfTrue="1">
      <formula>IF($CH$18="",TRUE,FALSE)</formula>
    </cfRule>
  </conditionalFormatting>
  <conditionalFormatting sqref="CL30">
    <cfRule type="expression" dxfId="55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412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54" priority="1" stopIfTrue="1">
      <formula>IF($CH34="",TRUE,FALSE)</formula>
    </cfRule>
  </conditionalFormatting>
  <conditionalFormatting sqref="CB14">
    <cfRule type="expression" dxfId="53" priority="2" stopIfTrue="1">
      <formula>IF($BV$12="",TRUE,FALSE)</formula>
    </cfRule>
  </conditionalFormatting>
  <conditionalFormatting sqref="CB15">
    <cfRule type="expression" dxfId="52" priority="3" stopIfTrue="1">
      <formula>IF($BV$17="",TRUE,FALSE)</formula>
    </cfRule>
  </conditionalFormatting>
  <conditionalFormatting sqref="CB22">
    <cfRule type="expression" dxfId="51" priority="4" stopIfTrue="1">
      <formula>IF($BV$20="",TRUE,FALSE)</formula>
    </cfRule>
  </conditionalFormatting>
  <conditionalFormatting sqref="CB23">
    <cfRule type="expression" dxfId="50" priority="5" stopIfTrue="1">
      <formula>IF($BV$25="",TRUE,FALSE)</formula>
    </cfRule>
  </conditionalFormatting>
  <conditionalFormatting sqref="CB30">
    <cfRule type="expression" dxfId="49" priority="6" stopIfTrue="1">
      <formula>IF($BV$29="",TRUE,FALSE)</formula>
    </cfRule>
  </conditionalFormatting>
  <conditionalFormatting sqref="CB31">
    <cfRule type="expression" dxfId="48" priority="7" stopIfTrue="1">
      <formula>IF($BV$33="",TRUE,FALSE)</formula>
    </cfRule>
  </conditionalFormatting>
  <conditionalFormatting sqref="CB38">
    <cfRule type="expression" dxfId="47" priority="8" stopIfTrue="1">
      <formula>IF($BV$37="",TRUE,FALSE)</formula>
    </cfRule>
  </conditionalFormatting>
  <conditionalFormatting sqref="CB39">
    <cfRule type="expression" dxfId="46" priority="9" stopIfTrue="1">
      <formula>IF($BV$41="",TRUE,FALSE)</formula>
    </cfRule>
  </conditionalFormatting>
  <conditionalFormatting sqref="CL23 CL29">
    <cfRule type="expression" dxfId="45" priority="10" stopIfTrue="1">
      <formula>IF($CH$18="",TRUE,FALSE)</formula>
    </cfRule>
  </conditionalFormatting>
  <conditionalFormatting sqref="CL30">
    <cfRule type="expression" dxfId="44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413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43" priority="1" stopIfTrue="1">
      <formula>IF($CH34="",TRUE,FALSE)</formula>
    </cfRule>
  </conditionalFormatting>
  <conditionalFormatting sqref="CB14">
    <cfRule type="expression" dxfId="42" priority="2" stopIfTrue="1">
      <formula>IF($BV$12="",TRUE,FALSE)</formula>
    </cfRule>
  </conditionalFormatting>
  <conditionalFormatting sqref="CB15">
    <cfRule type="expression" dxfId="41" priority="3" stopIfTrue="1">
      <formula>IF($BV$17="",TRUE,FALSE)</formula>
    </cfRule>
  </conditionalFormatting>
  <conditionalFormatting sqref="CB22">
    <cfRule type="expression" dxfId="40" priority="4" stopIfTrue="1">
      <formula>IF($BV$20="",TRUE,FALSE)</formula>
    </cfRule>
  </conditionalFormatting>
  <conditionalFormatting sqref="CB23">
    <cfRule type="expression" dxfId="39" priority="5" stopIfTrue="1">
      <formula>IF($BV$25="",TRUE,FALSE)</formula>
    </cfRule>
  </conditionalFormatting>
  <conditionalFormatting sqref="CB30">
    <cfRule type="expression" dxfId="38" priority="6" stopIfTrue="1">
      <formula>IF($BV$29="",TRUE,FALSE)</formula>
    </cfRule>
  </conditionalFormatting>
  <conditionalFormatting sqref="CB31">
    <cfRule type="expression" dxfId="37" priority="7" stopIfTrue="1">
      <formula>IF($BV$33="",TRUE,FALSE)</formula>
    </cfRule>
  </conditionalFormatting>
  <conditionalFormatting sqref="CB38">
    <cfRule type="expression" dxfId="36" priority="8" stopIfTrue="1">
      <formula>IF($BV$37="",TRUE,FALSE)</formula>
    </cfRule>
  </conditionalFormatting>
  <conditionalFormatting sqref="CB39">
    <cfRule type="expression" dxfId="35" priority="9" stopIfTrue="1">
      <formula>IF($BV$41="",TRUE,FALSE)</formula>
    </cfRule>
  </conditionalFormatting>
  <conditionalFormatting sqref="CL23 CL29">
    <cfRule type="expression" dxfId="34" priority="10" stopIfTrue="1">
      <formula>IF($CH$18="",TRUE,FALSE)</formula>
    </cfRule>
  </conditionalFormatting>
  <conditionalFormatting sqref="CL30">
    <cfRule type="expression" dxfId="33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414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32" priority="1" stopIfTrue="1">
      <formula>IF($CH34="",TRUE,FALSE)</formula>
    </cfRule>
  </conditionalFormatting>
  <conditionalFormatting sqref="CB14">
    <cfRule type="expression" dxfId="31" priority="2" stopIfTrue="1">
      <formula>IF($BV$12="",TRUE,FALSE)</formula>
    </cfRule>
  </conditionalFormatting>
  <conditionalFormatting sqref="CB15">
    <cfRule type="expression" dxfId="30" priority="3" stopIfTrue="1">
      <formula>IF($BV$17="",TRUE,FALSE)</formula>
    </cfRule>
  </conditionalFormatting>
  <conditionalFormatting sqref="CB22">
    <cfRule type="expression" dxfId="29" priority="4" stopIfTrue="1">
      <formula>IF($BV$20="",TRUE,FALSE)</formula>
    </cfRule>
  </conditionalFormatting>
  <conditionalFormatting sqref="CB23">
    <cfRule type="expression" dxfId="28" priority="5" stopIfTrue="1">
      <formula>IF($BV$25="",TRUE,FALSE)</formula>
    </cfRule>
  </conditionalFormatting>
  <conditionalFormatting sqref="CB30">
    <cfRule type="expression" dxfId="27" priority="6" stopIfTrue="1">
      <formula>IF($BV$29="",TRUE,FALSE)</formula>
    </cfRule>
  </conditionalFormatting>
  <conditionalFormatting sqref="CB31">
    <cfRule type="expression" dxfId="26" priority="7" stopIfTrue="1">
      <formula>IF($BV$33="",TRUE,FALSE)</formula>
    </cfRule>
  </conditionalFormatting>
  <conditionalFormatting sqref="CB38">
    <cfRule type="expression" dxfId="25" priority="8" stopIfTrue="1">
      <formula>IF($BV$37="",TRUE,FALSE)</formula>
    </cfRule>
  </conditionalFormatting>
  <conditionalFormatting sqref="CB39">
    <cfRule type="expression" dxfId="24" priority="9" stopIfTrue="1">
      <formula>IF($BV$41="",TRUE,FALSE)</formula>
    </cfRule>
  </conditionalFormatting>
  <conditionalFormatting sqref="CL23 CL29">
    <cfRule type="expression" dxfId="23" priority="10" stopIfTrue="1">
      <formula>IF($CH$18="",TRUE,FALSE)</formula>
    </cfRule>
  </conditionalFormatting>
  <conditionalFormatting sqref="CL30">
    <cfRule type="expression" dxfId="22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201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21" priority="1" stopIfTrue="1">
      <formula>IF($CH34="",TRUE,FALSE)</formula>
    </cfRule>
  </conditionalFormatting>
  <conditionalFormatting sqref="CB14">
    <cfRule type="expression" dxfId="20" priority="2" stopIfTrue="1">
      <formula>IF($BV$12="",TRUE,FALSE)</formula>
    </cfRule>
  </conditionalFormatting>
  <conditionalFormatting sqref="CB15">
    <cfRule type="expression" dxfId="19" priority="3" stopIfTrue="1">
      <formula>IF($BV$17="",TRUE,FALSE)</formula>
    </cfRule>
  </conditionalFormatting>
  <conditionalFormatting sqref="CB22">
    <cfRule type="expression" dxfId="18" priority="4" stopIfTrue="1">
      <formula>IF($BV$20="",TRUE,FALSE)</formula>
    </cfRule>
  </conditionalFormatting>
  <conditionalFormatting sqref="CB23">
    <cfRule type="expression" dxfId="17" priority="5" stopIfTrue="1">
      <formula>IF($BV$25="",TRUE,FALSE)</formula>
    </cfRule>
  </conditionalFormatting>
  <conditionalFormatting sqref="CB30">
    <cfRule type="expression" dxfId="16" priority="6" stopIfTrue="1">
      <formula>IF($BV$29="",TRUE,FALSE)</formula>
    </cfRule>
  </conditionalFormatting>
  <conditionalFormatting sqref="CB31">
    <cfRule type="expression" dxfId="15" priority="7" stopIfTrue="1">
      <formula>IF($BV$33="",TRUE,FALSE)</formula>
    </cfRule>
  </conditionalFormatting>
  <conditionalFormatting sqref="CB38">
    <cfRule type="expression" dxfId="14" priority="8" stopIfTrue="1">
      <formula>IF($BV$37="",TRUE,FALSE)</formula>
    </cfRule>
  </conditionalFormatting>
  <conditionalFormatting sqref="CB39">
    <cfRule type="expression" dxfId="13" priority="9" stopIfTrue="1">
      <formula>IF($BV$41="",TRUE,FALSE)</formula>
    </cfRule>
  </conditionalFormatting>
  <conditionalFormatting sqref="CL23 CL29">
    <cfRule type="expression" dxfId="12" priority="10" stopIfTrue="1">
      <formula>IF($CH$18="",TRUE,FALSE)</formula>
    </cfRule>
  </conditionalFormatting>
  <conditionalFormatting sqref="CL30">
    <cfRule type="expression" dxfId="11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CCFF66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outlineLevelCol="1" x14ac:dyDescent="0.2"/>
  <cols>
    <col min="1" max="2" width="4.140625" customWidth="1"/>
    <col min="3" max="3" width="20.7109375" customWidth="1"/>
    <col min="4" max="4" width="2.7109375" customWidth="1"/>
    <col min="5" max="5" width="6.7109375" style="1" customWidth="1"/>
    <col min="6" max="6" width="2.7109375" customWidth="1"/>
    <col min="7" max="7" width="6.7109375" style="1" customWidth="1"/>
    <col min="8" max="8" width="20.7109375" customWidth="1"/>
    <col min="9" max="9" width="2.7109375" customWidth="1"/>
    <col min="10" max="10" width="5.5703125" customWidth="1"/>
    <col min="11" max="11" width="26.85546875" hidden="1" customWidth="1"/>
    <col min="12" max="24" width="3.7109375" hidden="1" customWidth="1" outlineLevel="1"/>
    <col min="25" max="25" width="2.7109375" hidden="1" customWidth="1" outlineLevel="1"/>
    <col min="26" max="26" width="7.140625" hidden="1" customWidth="1" outlineLevel="1"/>
    <col min="27" max="32" width="2.7109375" hidden="1" customWidth="1" outlineLevel="1"/>
    <col min="33" max="33" width="11.7109375" hidden="1" customWidth="1" outlineLevel="1"/>
    <col min="34" max="34" width="2.7109375" hidden="1" customWidth="1" outlineLevel="1"/>
    <col min="35" max="35" width="12" hidden="1" customWidth="1" outlineLevel="1"/>
    <col min="36" max="36" width="2.7109375" hidden="1" customWidth="1" outlineLevel="1"/>
    <col min="37" max="38" width="7.140625" hidden="1" customWidth="1" outlineLevel="1"/>
    <col min="39" max="39" width="3.140625" hidden="1" customWidth="1" outlineLevel="1"/>
    <col min="40" max="43" width="10.7109375" hidden="1" customWidth="1" outlineLevel="1"/>
    <col min="44" max="44" width="12.7109375" hidden="1" customWidth="1" outlineLevel="1"/>
    <col min="45" max="45" width="8.28515625" hidden="1" customWidth="1" outlineLevel="1"/>
    <col min="46" max="46" width="14.28515625" hidden="1" customWidth="1" outlineLevel="1"/>
    <col min="47" max="47" width="2.7109375" hidden="1" customWidth="1" outlineLevel="1"/>
    <col min="48" max="49" width="7.140625" hidden="1" customWidth="1" outlineLevel="1"/>
    <col min="50" max="50" width="1.42578125" hidden="1" customWidth="1" outlineLevel="1"/>
    <col min="51" max="51" width="3.7109375" hidden="1" customWidth="1" outlineLevel="1"/>
    <col min="52" max="52" width="3.42578125" customWidth="1" collapsed="1"/>
    <col min="53" max="53" width="2.7109375" customWidth="1"/>
    <col min="54" max="54" width="17.7109375" customWidth="1"/>
    <col min="55" max="55" width="5.7109375" customWidth="1"/>
    <col min="56" max="56" width="8.42578125" customWidth="1"/>
    <col min="57" max="57" width="6.7109375" customWidth="1"/>
    <col min="58" max="58" width="2.7109375" customWidth="1"/>
    <col min="59" max="59" width="6.7109375" customWidth="1"/>
    <col min="60" max="60" width="7.5703125" customWidth="1"/>
    <col min="61" max="61" width="3.140625" customWidth="1"/>
    <col min="62" max="67" width="7.5703125" hidden="1" customWidth="1" outlineLevel="1"/>
    <col min="68" max="68" width="7.5703125" customWidth="1" collapsed="1"/>
    <col min="69" max="69" width="4" customWidth="1"/>
    <col min="70" max="70" width="3.42578125" customWidth="1"/>
    <col min="71" max="71" width="7.5703125" customWidth="1"/>
    <col min="72" max="72" width="17.7109375" customWidth="1"/>
    <col min="73" max="73" width="5.7109375" customWidth="1"/>
    <col min="74" max="74" width="6.7109375" customWidth="1"/>
    <col min="75" max="75" width="2.7109375" customWidth="1"/>
    <col min="76" max="77" width="6.7109375" customWidth="1"/>
    <col min="78" max="78" width="7.5703125" customWidth="1"/>
    <col min="79" max="79" width="17.7109375" customWidth="1"/>
    <col min="80" max="80" width="5.7109375" customWidth="1"/>
    <col min="81" max="81" width="6.7109375" customWidth="1"/>
    <col min="82" max="82" width="2.7109375" customWidth="1"/>
    <col min="83" max="83" width="6.7109375" customWidth="1"/>
    <col min="84" max="84" width="17.7109375" customWidth="1"/>
    <col min="85" max="85" width="5.7109375" customWidth="1"/>
    <col min="86" max="86" width="6.7109375" customWidth="1"/>
    <col min="87" max="87" width="2.7109375" customWidth="1"/>
    <col min="88" max="88" width="6.7109375" customWidth="1"/>
    <col min="89" max="89" width="17.7109375" customWidth="1"/>
    <col min="90" max="90" width="5.7109375" customWidth="1"/>
    <col min="91" max="91" width="6.7109375" customWidth="1"/>
    <col min="92" max="92" width="2.7109375" customWidth="1"/>
    <col min="93" max="93" width="6.7109375" customWidth="1"/>
    <col min="94" max="94" width="4" customWidth="1"/>
    <col min="97" max="97" width="7.5703125" customWidth="1"/>
    <col min="101" max="101" width="4" customWidth="1"/>
  </cols>
  <sheetData>
    <row r="1" spans="1:101" ht="37.5" customHeight="1" thickBot="1" x14ac:dyDescent="0.45">
      <c r="A1" s="211"/>
      <c r="B1" s="211"/>
      <c r="C1" s="212"/>
      <c r="D1" s="211"/>
      <c r="E1" s="213"/>
      <c r="F1" s="211"/>
      <c r="G1" s="213"/>
      <c r="H1" s="214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</row>
    <row r="2" spans="1:101" ht="85.5" customHeight="1" thickBot="1" x14ac:dyDescent="1.1000000000000001">
      <c r="A2" s="211"/>
      <c r="B2" s="211"/>
      <c r="C2" s="211"/>
      <c r="D2" s="211"/>
      <c r="E2" s="213"/>
      <c r="F2" s="372" t="s">
        <v>361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71"/>
      <c r="CT2" s="211"/>
      <c r="CU2" s="211"/>
      <c r="CV2" s="211"/>
      <c r="CW2" s="211"/>
    </row>
    <row r="3" spans="1:101" ht="85.5" customHeight="1" thickBot="1" x14ac:dyDescent="0.25">
      <c r="A3" s="211"/>
      <c r="B3" s="211"/>
      <c r="C3" s="211"/>
      <c r="D3" s="211"/>
      <c r="E3" s="213"/>
      <c r="F3" s="211"/>
      <c r="G3" s="213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11"/>
      <c r="CT3" s="211"/>
      <c r="CU3" s="211"/>
      <c r="CV3" s="215"/>
      <c r="CW3" s="211"/>
    </row>
    <row r="4" spans="1:101" ht="37.5" customHeight="1" thickBot="1" x14ac:dyDescent="0.55000000000000004">
      <c r="A4" s="211"/>
      <c r="B4" s="267" t="s">
        <v>370</v>
      </c>
      <c r="C4" s="211"/>
      <c r="D4" s="211"/>
      <c r="E4" s="218" t="s">
        <v>360</v>
      </c>
      <c r="F4" s="218"/>
      <c r="G4" s="213"/>
      <c r="H4" s="218"/>
      <c r="I4" s="388" t="s">
        <v>415</v>
      </c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90"/>
      <c r="BJ4" s="29"/>
      <c r="BK4" s="29"/>
      <c r="BL4" s="29"/>
      <c r="BM4" s="29"/>
      <c r="BN4" s="29"/>
      <c r="BO4" s="29"/>
      <c r="BP4" s="211"/>
      <c r="BQ4" s="218" t="s">
        <v>144</v>
      </c>
      <c r="BR4" s="211"/>
      <c r="BS4" s="211"/>
      <c r="BT4" s="211"/>
      <c r="BU4" s="211"/>
      <c r="BV4" s="211"/>
      <c r="BW4" s="211"/>
      <c r="BX4" s="211"/>
      <c r="BY4" s="386">
        <f>BX92</f>
        <v>120</v>
      </c>
      <c r="BZ4" s="387"/>
      <c r="CA4" s="211"/>
      <c r="CB4" s="373" t="s">
        <v>357</v>
      </c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23"/>
      <c r="CS4" s="371"/>
      <c r="CT4" s="211"/>
      <c r="CU4" s="211"/>
      <c r="CV4" s="215" t="s">
        <v>371</v>
      </c>
      <c r="CW4" s="211"/>
    </row>
    <row r="5" spans="1:101" x14ac:dyDescent="0.2">
      <c r="A5" s="211"/>
      <c r="B5" s="211"/>
      <c r="C5" s="211"/>
      <c r="D5" s="211"/>
      <c r="E5" s="213"/>
      <c r="F5" s="211"/>
      <c r="G5" s="213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9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</row>
    <row r="6" spans="1:101" x14ac:dyDescent="0.2">
      <c r="A6" s="211"/>
      <c r="B6" s="211"/>
      <c r="C6" s="211"/>
      <c r="D6" s="211"/>
      <c r="E6" s="213"/>
      <c r="F6" s="211"/>
      <c r="G6" s="213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</row>
    <row r="7" spans="1:101" ht="13.5" thickBot="1" x14ac:dyDescent="0.25">
      <c r="A7" s="211"/>
      <c r="B7" s="211"/>
      <c r="C7" s="211"/>
      <c r="D7" s="211"/>
      <c r="E7" s="213"/>
      <c r="F7" s="211"/>
      <c r="G7" s="213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</row>
    <row r="8" spans="1:101" ht="26.25" customHeight="1" thickBot="1" x14ac:dyDescent="0.45">
      <c r="A8" s="211"/>
      <c r="B8" s="211"/>
      <c r="C8" s="394" t="s">
        <v>356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6"/>
      <c r="BI8" s="211"/>
      <c r="BJ8" s="29"/>
      <c r="BK8" s="29"/>
      <c r="BL8" s="29"/>
      <c r="BM8" s="29"/>
      <c r="BN8" s="29"/>
      <c r="BO8" s="29"/>
      <c r="BP8" s="391" t="s">
        <v>134</v>
      </c>
      <c r="BQ8" s="211"/>
      <c r="BR8" s="220"/>
      <c r="BS8" s="394" t="s">
        <v>380</v>
      </c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6"/>
      <c r="CW8" s="211"/>
    </row>
    <row r="9" spans="1:101" ht="28.5" customHeight="1" thickBot="1" x14ac:dyDescent="0.25">
      <c r="A9" s="211"/>
      <c r="B9" s="211"/>
      <c r="C9" s="211"/>
      <c r="D9" s="211"/>
      <c r="E9" s="213"/>
      <c r="F9" s="211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393" t="s">
        <v>44</v>
      </c>
      <c r="BK9" s="393" t="s">
        <v>127</v>
      </c>
      <c r="BL9" s="393" t="s">
        <v>128</v>
      </c>
      <c r="BM9" s="393" t="s">
        <v>45</v>
      </c>
      <c r="BN9" s="393" t="s">
        <v>132</v>
      </c>
      <c r="BO9" s="393" t="s">
        <v>133</v>
      </c>
      <c r="BP9" s="392"/>
      <c r="BQ9" s="211"/>
      <c r="BR9" s="220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</row>
    <row r="10" spans="1:101" ht="18.75" customHeight="1" thickBot="1" x14ac:dyDescent="0.3">
      <c r="A10" s="211"/>
      <c r="B10" s="211"/>
      <c r="C10" s="224" t="s">
        <v>58</v>
      </c>
      <c r="D10" s="211"/>
      <c r="E10" s="213"/>
      <c r="F10" s="211"/>
      <c r="G10" s="213"/>
      <c r="H10" s="211"/>
      <c r="I10" s="211"/>
      <c r="J10" s="211"/>
      <c r="K10" s="211"/>
      <c r="L10" s="211"/>
      <c r="M10" s="211" t="s">
        <v>4</v>
      </c>
      <c r="N10" s="211"/>
      <c r="O10" s="211"/>
      <c r="P10" s="211"/>
      <c r="Q10" s="211" t="s">
        <v>6</v>
      </c>
      <c r="R10" s="211"/>
      <c r="S10" s="211"/>
      <c r="T10" s="211"/>
      <c r="U10" s="211" t="s">
        <v>7</v>
      </c>
      <c r="V10" s="211"/>
      <c r="W10" s="211"/>
      <c r="X10" s="211"/>
      <c r="Y10" s="211"/>
      <c r="Z10" s="211" t="s">
        <v>4</v>
      </c>
      <c r="AA10" s="211" t="s">
        <v>5</v>
      </c>
      <c r="AB10" s="211"/>
      <c r="AC10" s="211"/>
      <c r="AD10" s="211" t="s">
        <v>9</v>
      </c>
      <c r="AE10" s="211"/>
      <c r="AF10" s="211"/>
      <c r="AG10" s="211"/>
      <c r="AH10" s="211" t="s">
        <v>29</v>
      </c>
      <c r="AI10" s="211"/>
      <c r="AJ10" s="211"/>
      <c r="AK10" s="211"/>
      <c r="AL10" s="211"/>
      <c r="AM10" s="211"/>
      <c r="AN10" s="211" t="s">
        <v>32</v>
      </c>
      <c r="AO10" s="211"/>
      <c r="AP10" s="211"/>
      <c r="AQ10" s="211"/>
      <c r="AR10" s="211"/>
      <c r="AS10" s="211" t="s">
        <v>30</v>
      </c>
      <c r="AT10" s="211"/>
      <c r="AU10" s="211"/>
      <c r="AV10" s="211"/>
      <c r="AW10" s="211"/>
      <c r="AX10" s="211"/>
      <c r="AY10" s="211"/>
      <c r="AZ10" s="211"/>
      <c r="BA10" s="211"/>
      <c r="BB10" s="224" t="s">
        <v>332</v>
      </c>
      <c r="BC10" s="211"/>
      <c r="BD10" s="223" t="s">
        <v>4</v>
      </c>
      <c r="BE10" s="231"/>
      <c r="BF10" s="223" t="s">
        <v>5</v>
      </c>
      <c r="BG10" s="231"/>
      <c r="BH10" s="211"/>
      <c r="BI10" s="211"/>
      <c r="BJ10" s="393"/>
      <c r="BK10" s="393"/>
      <c r="BL10" s="393"/>
      <c r="BM10" s="393"/>
      <c r="BN10" s="393"/>
      <c r="BO10" s="393"/>
      <c r="BP10" s="392"/>
      <c r="BQ10" s="211"/>
      <c r="BR10" s="220"/>
      <c r="BS10" s="221" t="s">
        <v>108</v>
      </c>
      <c r="BT10" s="211"/>
      <c r="BU10" s="222"/>
      <c r="BV10" s="223" t="s">
        <v>341</v>
      </c>
      <c r="BW10" s="211"/>
      <c r="BX10" s="211"/>
      <c r="BY10" s="370" t="s">
        <v>383</v>
      </c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71"/>
      <c r="CK10" s="211"/>
      <c r="CL10" s="277"/>
      <c r="CM10" s="278"/>
      <c r="CN10" s="260"/>
      <c r="CO10" s="260"/>
      <c r="CP10" s="260"/>
      <c r="CQ10" s="260"/>
      <c r="CR10" s="260"/>
      <c r="CS10" s="260"/>
      <c r="CT10" s="260"/>
      <c r="CU10" s="260"/>
      <c r="CV10" s="261"/>
      <c r="CW10" s="211"/>
    </row>
    <row r="11" spans="1:101" ht="18.75" customHeight="1" thickBot="1" x14ac:dyDescent="0.25">
      <c r="A11" s="211"/>
      <c r="B11" s="211"/>
      <c r="C11" s="211"/>
      <c r="D11" s="211"/>
      <c r="E11" s="213"/>
      <c r="F11" s="211"/>
      <c r="G11" s="213"/>
      <c r="H11" s="211"/>
      <c r="I11" s="211"/>
      <c r="J11" s="211"/>
      <c r="K11" s="211"/>
      <c r="L11" s="211"/>
      <c r="M11" s="211" t="s">
        <v>0</v>
      </c>
      <c r="N11" s="211" t="s">
        <v>1</v>
      </c>
      <c r="O11" s="211" t="s">
        <v>2</v>
      </c>
      <c r="P11" s="211" t="s">
        <v>3</v>
      </c>
      <c r="Q11" s="211" t="s">
        <v>0</v>
      </c>
      <c r="R11" s="211" t="s">
        <v>1</v>
      </c>
      <c r="S11" s="211" t="s">
        <v>2</v>
      </c>
      <c r="T11" s="211" t="s">
        <v>3</v>
      </c>
      <c r="U11" s="211" t="s">
        <v>0</v>
      </c>
      <c r="V11" s="211" t="s">
        <v>1</v>
      </c>
      <c r="W11" s="211" t="s">
        <v>2</v>
      </c>
      <c r="X11" s="211" t="s">
        <v>3</v>
      </c>
      <c r="Y11" s="211"/>
      <c r="Z11" s="211" t="s">
        <v>8</v>
      </c>
      <c r="AA11" s="211"/>
      <c r="AB11" s="211"/>
      <c r="AC11" s="211"/>
      <c r="AD11" s="211"/>
      <c r="AE11" s="211"/>
      <c r="AF11" s="211"/>
      <c r="AG11" s="211"/>
      <c r="AH11" s="211" t="s">
        <v>28</v>
      </c>
      <c r="AI11" s="211"/>
      <c r="AJ11" s="211"/>
      <c r="AK11" s="211"/>
      <c r="AL11" s="211"/>
      <c r="AM11" s="211"/>
      <c r="AN11" s="211" t="str">
        <f>AI12</f>
        <v>Russland</v>
      </c>
      <c r="AO11" s="211" t="str">
        <f>AI13</f>
        <v>Saudi-Arabien</v>
      </c>
      <c r="AP11" s="211" t="str">
        <f>AI14</f>
        <v>Ägypten</v>
      </c>
      <c r="AQ11" s="211" t="str">
        <f>AI15</f>
        <v>Uruguay</v>
      </c>
      <c r="AR11" s="211"/>
      <c r="AS11" s="211" t="s">
        <v>28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393"/>
      <c r="BK11" s="393"/>
      <c r="BL11" s="393"/>
      <c r="BM11" s="393"/>
      <c r="BN11" s="393"/>
      <c r="BO11" s="393"/>
      <c r="BP11" s="392"/>
      <c r="BQ11" s="211"/>
      <c r="BR11" s="220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79"/>
      <c r="CM11" s="284" t="s">
        <v>376</v>
      </c>
      <c r="CN11" s="285"/>
      <c r="CO11" s="285"/>
      <c r="CP11" s="285"/>
      <c r="CQ11" s="285"/>
      <c r="CR11" s="285"/>
      <c r="CS11" s="262"/>
      <c r="CT11" s="262"/>
      <c r="CU11" s="262"/>
      <c r="CV11" s="263"/>
      <c r="CW11" s="211"/>
    </row>
    <row r="12" spans="1:101" ht="18.75" customHeight="1" thickBot="1" x14ac:dyDescent="0.3">
      <c r="A12" s="211"/>
      <c r="B12" s="211"/>
      <c r="C12" s="6" t="str">
        <f>Spielplan!$C$12</f>
        <v>Russland</v>
      </c>
      <c r="D12" s="15"/>
      <c r="E12" s="55"/>
      <c r="F12" s="232" t="s">
        <v>11</v>
      </c>
      <c r="G12" s="55"/>
      <c r="H12" s="6" t="str">
        <f>Spielplan!$H$12</f>
        <v>Saudi-Arabien</v>
      </c>
      <c r="I12" s="15"/>
      <c r="J12" s="211"/>
      <c r="K12" s="211" t="s">
        <v>53</v>
      </c>
      <c r="L12" s="211">
        <f t="shared" ref="L12:L17" si="0">IF(E12-G12&gt;0,1,IF(G12=E12,0,-1))</f>
        <v>0</v>
      </c>
      <c r="M12" s="211">
        <f>IF($E12="",0,IF($E12&gt;$G12,3,IF($E12=G12,1,0)))</f>
        <v>0</v>
      </c>
      <c r="N12" s="211">
        <f>IF($G12="",0,IF($E12&gt;$G12,0,IF($E12=G12,1,3)))</f>
        <v>0</v>
      </c>
      <c r="O12" s="211"/>
      <c r="P12" s="211"/>
      <c r="Q12" s="211">
        <f>E12</f>
        <v>0</v>
      </c>
      <c r="R12" s="211">
        <f>G12</f>
        <v>0</v>
      </c>
      <c r="S12" s="211"/>
      <c r="T12" s="211"/>
      <c r="U12" s="211">
        <f>G12</f>
        <v>0</v>
      </c>
      <c r="V12" s="211">
        <f>E12</f>
        <v>0</v>
      </c>
      <c r="W12" s="211"/>
      <c r="X12" s="211"/>
      <c r="Y12" s="211"/>
      <c r="Z12" s="211">
        <f>M18</f>
        <v>0</v>
      </c>
      <c r="AA12" s="211">
        <f>Q18</f>
        <v>0</v>
      </c>
      <c r="AB12" s="211">
        <f>U18</f>
        <v>0</v>
      </c>
      <c r="AC12" s="211">
        <f>AA12-AB12</f>
        <v>0</v>
      </c>
      <c r="AD12" s="211">
        <f>IF(Z12&gt;Z13,-1,0)</f>
        <v>0</v>
      </c>
      <c r="AE12" s="211">
        <f>IF(Z12&gt;Z14,-1,0)</f>
        <v>0</v>
      </c>
      <c r="AF12" s="211">
        <f>IF(Z12&gt;Z15,-1,0)</f>
        <v>0</v>
      </c>
      <c r="AG12" s="211">
        <f>10000-(AJ12*1000+AM12*100+AK12*10)</f>
        <v>10000</v>
      </c>
      <c r="AH12" s="227">
        <f>RANK(AG12,AG12:AG15,1)</f>
        <v>1</v>
      </c>
      <c r="AI12" s="211" t="str">
        <f>C12</f>
        <v>Russland</v>
      </c>
      <c r="AJ12" s="211">
        <f t="shared" ref="AJ12:AL15" si="1">Z12</f>
        <v>0</v>
      </c>
      <c r="AK12" s="211">
        <f t="shared" si="1"/>
        <v>0</v>
      </c>
      <c r="AL12" s="211">
        <f t="shared" si="1"/>
        <v>0</v>
      </c>
      <c r="AM12" s="211">
        <f>AK12-AL12</f>
        <v>0</v>
      </c>
      <c r="AN12" s="229"/>
      <c r="AO12" s="229">
        <f>IF(AG13=AG12,IF(G12&gt;E12,AG13-0.1,AG13),AG13)</f>
        <v>10000</v>
      </c>
      <c r="AP12" s="229">
        <f>IF(AG14=AG12,IF(G14&gt;E14,AG14-0.1,AG14),AG14)</f>
        <v>10000</v>
      </c>
      <c r="AQ12" s="229">
        <f>IF(AG15=AG12,IF(G16&gt;E16,AG15-0.1,AG15),AG15)</f>
        <v>10000</v>
      </c>
      <c r="AR12" s="229">
        <f>AN16</f>
        <v>30000</v>
      </c>
      <c r="AS12" s="227">
        <f>RANK(AR12,AR12:AR15,1)</f>
        <v>1</v>
      </c>
      <c r="AT12" s="211" t="str">
        <f t="shared" ref="AT12:AW15" si="2">AI12</f>
        <v>Russland</v>
      </c>
      <c r="AU12" s="211">
        <f t="shared" si="2"/>
        <v>0</v>
      </c>
      <c r="AV12" s="211">
        <f t="shared" si="2"/>
        <v>0</v>
      </c>
      <c r="AW12" s="211">
        <f t="shared" si="2"/>
        <v>0</v>
      </c>
      <c r="AX12" s="211"/>
      <c r="AY12" s="211"/>
      <c r="AZ12" s="211"/>
      <c r="BA12" s="3">
        <v>1</v>
      </c>
      <c r="BB12" s="6" t="str">
        <f>VLOOKUP(1,AS12:AT15,2,FALSE)</f>
        <v>Russland</v>
      </c>
      <c r="BC12" s="2"/>
      <c r="BD12" s="5">
        <f>VLOOKUP(1,AS12:AW15,3,FALSE)</f>
        <v>0</v>
      </c>
      <c r="BE12" s="4">
        <f>VLOOKUP(1,AS12:AW15,4,FALSE)</f>
        <v>0</v>
      </c>
      <c r="BF12" s="230" t="s">
        <v>11</v>
      </c>
      <c r="BG12" s="4">
        <f>VLOOKUP(1,AS12:AW15,5,FALSE)</f>
        <v>0</v>
      </c>
      <c r="BH12" s="7" t="s">
        <v>16</v>
      </c>
      <c r="BI12" s="211"/>
      <c r="BJ12" s="50">
        <f>IF(E12&gt;G12,IF(Spielplan!E12&gt;Spielplan!G12,Punktemodus!$B$3,0),0)</f>
        <v>0</v>
      </c>
      <c r="BK12" s="50">
        <f>IF(E12=G12,IF(Spielplan!E12=Spielplan!G12,Punktemodus!$B$3,0),0)</f>
        <v>0</v>
      </c>
      <c r="BL12" s="50">
        <f>IF(E12&lt;G12,IF(Spielplan!E12&lt;Spielplan!G12,Punktemodus!$B$3,0),0)</f>
        <v>0</v>
      </c>
      <c r="BM12" s="50">
        <f>IF(E12=Spielplan!E12,IF(G12=Spielplan!G12,Punktemodus!$B$5,0),0)</f>
        <v>0</v>
      </c>
      <c r="BN12" s="50">
        <f>IF(E12=Spielplan!E12,Punktemodus!$B$7,0)</f>
        <v>0</v>
      </c>
      <c r="BO12" s="50">
        <f>IF(G12=Spielplan!G12,Punktemodus!$B$7,0)</f>
        <v>1</v>
      </c>
      <c r="BP12" s="62">
        <f>IF(Spielplan!E12="",0,SUM(BJ12:BO12))</f>
        <v>1</v>
      </c>
      <c r="BQ12" s="211"/>
      <c r="BR12" s="220"/>
      <c r="BS12" s="7" t="s">
        <v>16</v>
      </c>
      <c r="BT12" s="18" t="str">
        <f>IF(G17="","",BB12)</f>
        <v/>
      </c>
      <c r="BU12" s="19"/>
      <c r="BV12" s="195"/>
      <c r="BW12" s="211"/>
      <c r="BX12" s="211"/>
      <c r="BY12" s="211"/>
      <c r="BZ12" s="221" t="s">
        <v>24</v>
      </c>
      <c r="CA12" s="211"/>
      <c r="CB12" s="222"/>
      <c r="CC12" s="223" t="s">
        <v>341</v>
      </c>
      <c r="CD12" s="211"/>
      <c r="CE12" s="223"/>
      <c r="CF12" s="211"/>
      <c r="CG12" s="211"/>
      <c r="CH12" s="211"/>
      <c r="CI12" s="211"/>
      <c r="CJ12" s="211"/>
      <c r="CK12" s="211"/>
      <c r="CL12" s="279"/>
      <c r="CM12" s="286" t="s">
        <v>366</v>
      </c>
      <c r="CN12" s="285"/>
      <c r="CO12" s="285"/>
      <c r="CP12" s="285"/>
      <c r="CQ12" s="285"/>
      <c r="CR12" s="285"/>
      <c r="CS12" s="262"/>
      <c r="CT12" s="262"/>
      <c r="CU12" s="262"/>
      <c r="CV12" s="263"/>
      <c r="CW12" s="211"/>
    </row>
    <row r="13" spans="1:101" ht="18.75" customHeight="1" thickBot="1" x14ac:dyDescent="0.3">
      <c r="A13" s="211"/>
      <c r="B13" s="211"/>
      <c r="C13" s="204" t="str">
        <f>Spielplan!$C$13</f>
        <v>Ägypten</v>
      </c>
      <c r="D13" s="205"/>
      <c r="E13" s="55"/>
      <c r="F13" s="232" t="s">
        <v>11</v>
      </c>
      <c r="G13" s="55"/>
      <c r="H13" s="204" t="str">
        <f>Spielplan!$H$13</f>
        <v>Uruguay</v>
      </c>
      <c r="I13" s="205"/>
      <c r="J13" s="211"/>
      <c r="K13" s="211" t="s">
        <v>54</v>
      </c>
      <c r="L13" s="211">
        <f t="shared" si="0"/>
        <v>0</v>
      </c>
      <c r="M13" s="211"/>
      <c r="N13" s="211"/>
      <c r="O13" s="211">
        <f>IF($E13="",0,IF($E13&gt;$G13,3,IF($E13=$G13,1,0)))</f>
        <v>0</v>
      </c>
      <c r="P13" s="211">
        <f>IF($G13="",0,IF($E13&gt;$G13,0,IF($E13=$G13,1,3)))</f>
        <v>0</v>
      </c>
      <c r="Q13" s="211"/>
      <c r="R13" s="211"/>
      <c r="S13" s="211">
        <f>E13</f>
        <v>0</v>
      </c>
      <c r="T13" s="211">
        <f>G13</f>
        <v>0</v>
      </c>
      <c r="U13" s="211"/>
      <c r="V13" s="211"/>
      <c r="W13" s="211">
        <f>G13</f>
        <v>0</v>
      </c>
      <c r="X13" s="211">
        <f>E13</f>
        <v>0</v>
      </c>
      <c r="Y13" s="211"/>
      <c r="Z13" s="211">
        <f>N18</f>
        <v>0</v>
      </c>
      <c r="AA13" s="211">
        <f>R18</f>
        <v>0</v>
      </c>
      <c r="AB13" s="211">
        <f>V18</f>
        <v>0</v>
      </c>
      <c r="AC13" s="211">
        <f>AA13-AB13</f>
        <v>0</v>
      </c>
      <c r="AD13" s="211">
        <f>IF(Z13&gt;Z12,-1,0)</f>
        <v>0</v>
      </c>
      <c r="AE13" s="211">
        <f>IF(Z13&gt;Z14,-1,0)</f>
        <v>0</v>
      </c>
      <c r="AF13" s="211">
        <f>IF(Z13&gt;Z15,-1,0)</f>
        <v>0</v>
      </c>
      <c r="AG13" s="211">
        <f>10000-(AJ13*1000+AM13*100+AK13*10)</f>
        <v>10000</v>
      </c>
      <c r="AH13" s="227">
        <f>RANK(AG13,AG12:AG15,1)</f>
        <v>1</v>
      </c>
      <c r="AI13" s="211" t="str">
        <f>H12</f>
        <v>Saudi-Arabien</v>
      </c>
      <c r="AJ13" s="211">
        <f t="shared" si="1"/>
        <v>0</v>
      </c>
      <c r="AK13" s="211">
        <f t="shared" si="1"/>
        <v>0</v>
      </c>
      <c r="AL13" s="211">
        <f t="shared" si="1"/>
        <v>0</v>
      </c>
      <c r="AM13" s="211">
        <f>AK13-AL13</f>
        <v>0</v>
      </c>
      <c r="AN13" s="229">
        <f>IF(AG12=AG13,IF(E12&gt;G12,AG12-0.1,AG12),AG12)</f>
        <v>10000</v>
      </c>
      <c r="AO13" s="229"/>
      <c r="AP13" s="229">
        <f>IF(AG14=AG13,IF(G17&gt;E17,AG14-0.1,AG14),AG14)</f>
        <v>10000</v>
      </c>
      <c r="AQ13" s="229">
        <f>IF(AG15=AG13,IF(G15&gt;E15,AG15-0.1,AG15),AG15)</f>
        <v>10000</v>
      </c>
      <c r="AR13" s="229">
        <f>AO16</f>
        <v>30000</v>
      </c>
      <c r="AS13" s="227">
        <f>RANK(AR13,AR12:AR15,1)</f>
        <v>1</v>
      </c>
      <c r="AT13" s="211" t="str">
        <f t="shared" si="2"/>
        <v>Saudi-Arabien</v>
      </c>
      <c r="AU13" s="211">
        <f t="shared" si="2"/>
        <v>0</v>
      </c>
      <c r="AV13" s="211">
        <f t="shared" si="2"/>
        <v>0</v>
      </c>
      <c r="AW13" s="211">
        <f t="shared" si="2"/>
        <v>0</v>
      </c>
      <c r="AX13" s="211"/>
      <c r="AY13" s="211"/>
      <c r="AZ13" s="211"/>
      <c r="BA13" s="206">
        <v>2</v>
      </c>
      <c r="BB13" s="204" t="e">
        <f>VLOOKUP(2,AS12:AT15,2,FALSE)</f>
        <v>#N/A</v>
      </c>
      <c r="BC13" s="207"/>
      <c r="BD13" s="208" t="e">
        <f>VLOOKUP(2,AS12:AW15,3,FALSE)</f>
        <v>#N/A</v>
      </c>
      <c r="BE13" s="209" t="e">
        <f>VLOOKUP(2,AS12:AW15,4,FALSE)</f>
        <v>#N/A</v>
      </c>
      <c r="BF13" s="230" t="s">
        <v>11</v>
      </c>
      <c r="BG13" s="209" t="e">
        <f>VLOOKUP(2,AS12:AW15,5,FALSE)</f>
        <v>#N/A</v>
      </c>
      <c r="BH13" s="210" t="s">
        <v>17</v>
      </c>
      <c r="BI13" s="211"/>
      <c r="BJ13" s="50">
        <f>IF(E13&gt;G13,IF(Spielplan!E13&gt;Spielplan!G13,Punktemodus!$B$3,0),0)</f>
        <v>0</v>
      </c>
      <c r="BK13" s="50">
        <f>IF(E13=G13,IF(Spielplan!E13=Spielplan!G13,Punktemodus!$B$3,0),0)</f>
        <v>0</v>
      </c>
      <c r="BL13" s="50">
        <f>IF(E13&lt;G13,IF(Spielplan!E13&lt;Spielplan!G13,Punktemodus!$B$3,0),0)</f>
        <v>0</v>
      </c>
      <c r="BM13" s="50">
        <f>IF(E13=Spielplan!E13,IF(G13=Spielplan!G13,Punktemodus!$B$5,0),0)</f>
        <v>0</v>
      </c>
      <c r="BN13" s="50">
        <f>IF(E13=Spielplan!E13,Punktemodus!$B$7,0)</f>
        <v>1</v>
      </c>
      <c r="BO13" s="50">
        <f>IF(G13=Spielplan!G13,Punktemodus!$B$7,0)</f>
        <v>0</v>
      </c>
      <c r="BP13" s="62">
        <f>IF(Spielplan!E13="",0,SUM(BJ13:BO13))</f>
        <v>1</v>
      </c>
      <c r="BQ13" s="211"/>
      <c r="BR13" s="220"/>
      <c r="BS13" s="40" t="s">
        <v>19</v>
      </c>
      <c r="BT13" s="18" t="str">
        <f>IF(G28="","",BB24)</f>
        <v/>
      </c>
      <c r="BU13" s="19"/>
      <c r="BV13" s="55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79"/>
      <c r="CM13" s="286" t="s">
        <v>367</v>
      </c>
      <c r="CN13" s="285"/>
      <c r="CO13" s="285"/>
      <c r="CP13" s="285"/>
      <c r="CQ13" s="285"/>
      <c r="CR13" s="285"/>
      <c r="CS13" s="262"/>
      <c r="CT13" s="262"/>
      <c r="CU13" s="262"/>
      <c r="CV13" s="263"/>
      <c r="CW13" s="211"/>
    </row>
    <row r="14" spans="1:101" ht="18.75" customHeight="1" thickBot="1" x14ac:dyDescent="0.3">
      <c r="A14" s="211"/>
      <c r="B14" s="211"/>
      <c r="C14" s="6" t="str">
        <f>C12</f>
        <v>Russland</v>
      </c>
      <c r="D14" s="15"/>
      <c r="E14" s="55"/>
      <c r="F14" s="232" t="s">
        <v>11</v>
      </c>
      <c r="G14" s="55"/>
      <c r="H14" s="6" t="str">
        <f>C13</f>
        <v>Ägypten</v>
      </c>
      <c r="I14" s="15"/>
      <c r="J14" s="211"/>
      <c r="K14" s="211" t="s">
        <v>55</v>
      </c>
      <c r="L14" s="211">
        <f t="shared" si="0"/>
        <v>0</v>
      </c>
      <c r="M14" s="211">
        <f>IF($E14="",0,IF($E14&gt;$G14,3,IF($E14=G14,1,0)))</f>
        <v>0</v>
      </c>
      <c r="N14" s="211"/>
      <c r="O14" s="211">
        <f>IF($G14="",0,IF($E14&gt;$G14,0,IF($E14=$G14,1,3)))</f>
        <v>0</v>
      </c>
      <c r="P14" s="211"/>
      <c r="Q14" s="211">
        <f>E14</f>
        <v>0</v>
      </c>
      <c r="R14" s="211"/>
      <c r="S14" s="211">
        <f>G14</f>
        <v>0</v>
      </c>
      <c r="T14" s="211"/>
      <c r="U14" s="211">
        <f>G14</f>
        <v>0</v>
      </c>
      <c r="V14" s="211"/>
      <c r="W14" s="211">
        <f>E14</f>
        <v>0</v>
      </c>
      <c r="X14" s="211"/>
      <c r="Y14" s="211"/>
      <c r="Z14" s="211">
        <f>O18</f>
        <v>0</v>
      </c>
      <c r="AA14" s="211">
        <f>S18</f>
        <v>0</v>
      </c>
      <c r="AB14" s="211">
        <f>W18</f>
        <v>0</v>
      </c>
      <c r="AC14" s="211">
        <f>AA14-AB14</f>
        <v>0</v>
      </c>
      <c r="AD14" s="211">
        <f>IF(Z14&gt;Z12,-1,0)</f>
        <v>0</v>
      </c>
      <c r="AE14" s="211">
        <f>IF(Z14&gt;Z13,-1,0)</f>
        <v>0</v>
      </c>
      <c r="AF14" s="211">
        <f>IF(Z14&gt;Z15,-1,0)</f>
        <v>0</v>
      </c>
      <c r="AG14" s="211">
        <f>10000-(AJ14*1000+AM14*100+AK14*10)</f>
        <v>10000</v>
      </c>
      <c r="AH14" s="227">
        <f>RANK(AG14,AG12:AG15,1)</f>
        <v>1</v>
      </c>
      <c r="AI14" s="211" t="str">
        <f>C13</f>
        <v>Ägypten</v>
      </c>
      <c r="AJ14" s="211">
        <f t="shared" si="1"/>
        <v>0</v>
      </c>
      <c r="AK14" s="211">
        <f t="shared" si="1"/>
        <v>0</v>
      </c>
      <c r="AL14" s="211">
        <f t="shared" si="1"/>
        <v>0</v>
      </c>
      <c r="AM14" s="211">
        <f>AK14-AL14</f>
        <v>0</v>
      </c>
      <c r="AN14" s="229">
        <f>IF(AG12=AG14,IF(E14&gt;G14,AG12-0.1,AG12),AG12)</f>
        <v>10000</v>
      </c>
      <c r="AO14" s="229">
        <f>IF(AG13=AG14,IF(E17&gt;G17,AG13-0.1,AG13),AG13)</f>
        <v>10000</v>
      </c>
      <c r="AP14" s="229"/>
      <c r="AQ14" s="229">
        <f>IF(AG15=AG14,IF(G13&gt;E13,AG15-0.1,AG15),AG15)</f>
        <v>10000</v>
      </c>
      <c r="AR14" s="229">
        <f>AP16</f>
        <v>30000</v>
      </c>
      <c r="AS14" s="227">
        <f>RANK(AR14,AR12:AR15,1)</f>
        <v>1</v>
      </c>
      <c r="AT14" s="211" t="str">
        <f t="shared" si="2"/>
        <v>Ägypten</v>
      </c>
      <c r="AU14" s="211">
        <f t="shared" si="2"/>
        <v>0</v>
      </c>
      <c r="AV14" s="211">
        <f t="shared" si="2"/>
        <v>0</v>
      </c>
      <c r="AW14" s="211">
        <f t="shared" si="2"/>
        <v>0</v>
      </c>
      <c r="AX14" s="211"/>
      <c r="AY14" s="211"/>
      <c r="AZ14" s="211"/>
      <c r="BA14" s="270">
        <v>3</v>
      </c>
      <c r="BB14" s="271" t="e">
        <f>VLOOKUP(3,AS12:AT15,2,FALSE)</f>
        <v>#N/A</v>
      </c>
      <c r="BC14" s="272"/>
      <c r="BD14" s="273" t="e">
        <f>VLOOKUP(3,AS12:AW15,3,FALSE)</f>
        <v>#N/A</v>
      </c>
      <c r="BE14" s="273" t="e">
        <f>VLOOKUP(3,AS12:AW15,4,FALSE)</f>
        <v>#N/A</v>
      </c>
      <c r="BF14" s="230" t="s">
        <v>11</v>
      </c>
      <c r="BG14" s="273" t="e">
        <f>VLOOKUP(3,AS12:AW15,5,FALSE)</f>
        <v>#N/A</v>
      </c>
      <c r="BH14" s="211"/>
      <c r="BI14" s="211"/>
      <c r="BJ14" s="50">
        <f>IF(E14&gt;G14,IF(Spielplan!E14&gt;Spielplan!G14,Punktemodus!$B$3,0),0)</f>
        <v>0</v>
      </c>
      <c r="BK14" s="50">
        <f>IF(E14=G14,IF(Spielplan!E14=Spielplan!G14,Punktemodus!$B$3,0),0)</f>
        <v>0</v>
      </c>
      <c r="BL14" s="50">
        <f>IF(E14&lt;G14,IF(Spielplan!E14&lt;Spielplan!G14,Punktemodus!$B$3,0),0)</f>
        <v>0</v>
      </c>
      <c r="BM14" s="50">
        <f>IF(E14=Spielplan!E14,IF(G14=Spielplan!G14,Punktemodus!$B$5,0),0)</f>
        <v>0</v>
      </c>
      <c r="BN14" s="50">
        <f>IF(E14=Spielplan!E14,Punktemodus!$B$7,0)</f>
        <v>0</v>
      </c>
      <c r="BO14" s="50">
        <f>IF(G14=Spielplan!G14,Punktemodus!$B$7,0)</f>
        <v>0</v>
      </c>
      <c r="BP14" s="62">
        <f>IF(Spielplan!E14="",0,SUM(BJ14:BO14))</f>
        <v>0</v>
      </c>
      <c r="BQ14" s="211"/>
      <c r="BR14" s="220"/>
      <c r="BS14" s="211"/>
      <c r="BT14" s="211"/>
      <c r="BU14" s="211"/>
      <c r="BV14" s="211"/>
      <c r="BW14" s="211"/>
      <c r="BX14" s="211"/>
      <c r="BY14" s="211"/>
      <c r="BZ14" s="20" t="s">
        <v>272</v>
      </c>
      <c r="CA14" s="196" t="str">
        <f>IF($BV$12&lt;&gt;"",$BT$12,IF($BV$13&lt;&gt;"",$BT$13,""))</f>
        <v/>
      </c>
      <c r="CB14" s="60"/>
      <c r="CC14" s="55"/>
      <c r="CD14" s="211"/>
      <c r="CE14" s="211"/>
      <c r="CF14" s="211"/>
      <c r="CG14" s="211"/>
      <c r="CH14" s="211"/>
      <c r="CI14" s="211"/>
      <c r="CJ14" s="211"/>
      <c r="CK14" s="211"/>
      <c r="CL14" s="279"/>
      <c r="CM14" s="286" t="s">
        <v>374</v>
      </c>
      <c r="CN14" s="285"/>
      <c r="CO14" s="285"/>
      <c r="CP14" s="285"/>
      <c r="CQ14" s="285"/>
      <c r="CR14" s="285"/>
      <c r="CS14" s="262"/>
      <c r="CT14" s="262"/>
      <c r="CU14" s="262"/>
      <c r="CV14" s="263"/>
      <c r="CW14" s="211"/>
    </row>
    <row r="15" spans="1:101" ht="18.75" customHeight="1" thickBot="1" x14ac:dyDescent="0.3">
      <c r="A15" s="211"/>
      <c r="B15" s="211"/>
      <c r="C15" s="204" t="str">
        <f>H12</f>
        <v>Saudi-Arabien</v>
      </c>
      <c r="D15" s="205"/>
      <c r="E15" s="55"/>
      <c r="F15" s="232" t="s">
        <v>11</v>
      </c>
      <c r="G15" s="55"/>
      <c r="H15" s="204" t="str">
        <f>H13</f>
        <v>Uruguay</v>
      </c>
      <c r="I15" s="205"/>
      <c r="J15" s="211"/>
      <c r="K15" s="211" t="s">
        <v>56</v>
      </c>
      <c r="L15" s="211">
        <f t="shared" si="0"/>
        <v>0</v>
      </c>
      <c r="M15" s="211"/>
      <c r="N15" s="211">
        <f>IF($E15="",0,IF($E15&gt;$G15,3,IF($E15=$G15,1,0)))</f>
        <v>0</v>
      </c>
      <c r="O15" s="211"/>
      <c r="P15" s="211">
        <f>IF($G15="",0,IF($E15&gt;$G15,0,IF($E15=$G15,1,3)))</f>
        <v>0</v>
      </c>
      <c r="Q15" s="211"/>
      <c r="R15" s="211">
        <f>E15</f>
        <v>0</v>
      </c>
      <c r="S15" s="211"/>
      <c r="T15" s="211">
        <f>G15</f>
        <v>0</v>
      </c>
      <c r="U15" s="211"/>
      <c r="V15" s="211">
        <f>G15</f>
        <v>0</v>
      </c>
      <c r="W15" s="211"/>
      <c r="X15" s="211">
        <f>E15</f>
        <v>0</v>
      </c>
      <c r="Y15" s="211"/>
      <c r="Z15" s="211">
        <f>P18</f>
        <v>0</v>
      </c>
      <c r="AA15" s="211">
        <f>T18</f>
        <v>0</v>
      </c>
      <c r="AB15" s="211">
        <f>X18</f>
        <v>0</v>
      </c>
      <c r="AC15" s="211">
        <f>AA15-AB15</f>
        <v>0</v>
      </c>
      <c r="AD15" s="211">
        <f>IF(Z15&gt;Z12,-1,0)</f>
        <v>0</v>
      </c>
      <c r="AE15" s="211">
        <f>IF(Z15&gt;Z13,-1,0)</f>
        <v>0</v>
      </c>
      <c r="AF15" s="211">
        <f>IF(Z15&gt;Z14,-1,0)</f>
        <v>0</v>
      </c>
      <c r="AG15" s="211">
        <f>10000-(AJ15*1000+AM15*100+AK15*10)</f>
        <v>10000</v>
      </c>
      <c r="AH15" s="227">
        <f>RANK(AG15,AG12:AG15,1)</f>
        <v>1</v>
      </c>
      <c r="AI15" s="211" t="str">
        <f>H13</f>
        <v>Uruguay</v>
      </c>
      <c r="AJ15" s="211">
        <f t="shared" si="1"/>
        <v>0</v>
      </c>
      <c r="AK15" s="211">
        <f t="shared" si="1"/>
        <v>0</v>
      </c>
      <c r="AL15" s="211">
        <f t="shared" si="1"/>
        <v>0</v>
      </c>
      <c r="AM15" s="211">
        <f>AK15-AL15</f>
        <v>0</v>
      </c>
      <c r="AN15" s="229">
        <f>IF(AG12=AG15,IF(E16&gt;G16,AG12-0.1,AG12),AG12)</f>
        <v>10000</v>
      </c>
      <c r="AO15" s="229">
        <f>IF(AG13=AG15,IF(E15&gt;G15,AG13-0.1,AG13),AG13)</f>
        <v>10000</v>
      </c>
      <c r="AP15" s="229">
        <f>IF(AG14=AG15,IF(E13&gt;G13,AG14-0.1,AG14),AG14)</f>
        <v>10000</v>
      </c>
      <c r="AQ15" s="229"/>
      <c r="AR15" s="229">
        <f>AQ16</f>
        <v>30000</v>
      </c>
      <c r="AS15" s="227">
        <f>RANK(AR15,AR12:AR15,1)</f>
        <v>1</v>
      </c>
      <c r="AT15" s="211" t="str">
        <f t="shared" si="2"/>
        <v>Uruguay</v>
      </c>
      <c r="AU15" s="211">
        <f t="shared" si="2"/>
        <v>0</v>
      </c>
      <c r="AV15" s="211">
        <f t="shared" si="2"/>
        <v>0</v>
      </c>
      <c r="AW15" s="211">
        <f t="shared" si="2"/>
        <v>0</v>
      </c>
      <c r="AX15" s="211"/>
      <c r="AY15" s="211"/>
      <c r="AZ15" s="211"/>
      <c r="BA15" s="270">
        <v>4</v>
      </c>
      <c r="BB15" s="271" t="e">
        <f>VLOOKUP(4,AS12:AT15,2,FALSE)</f>
        <v>#N/A</v>
      </c>
      <c r="BC15" s="272"/>
      <c r="BD15" s="273" t="e">
        <f>VLOOKUP(4,AS12:AW15,3,FALSE)</f>
        <v>#N/A</v>
      </c>
      <c r="BE15" s="273" t="e">
        <f>VLOOKUP(4,AS12:AW15,4,FALSE)</f>
        <v>#N/A</v>
      </c>
      <c r="BF15" s="230" t="s">
        <v>11</v>
      </c>
      <c r="BG15" s="273" t="e">
        <f>VLOOKUP(4,AS12:AW15,5,FALSE)</f>
        <v>#N/A</v>
      </c>
      <c r="BH15" s="211"/>
      <c r="BI15" s="211"/>
      <c r="BJ15" s="50">
        <f>IF(E15&gt;G15,IF(Spielplan!E15&gt;Spielplan!G15,Punktemodus!$B$3,0),0)</f>
        <v>0</v>
      </c>
      <c r="BK15" s="50">
        <f>IF(E15=G15,IF(Spielplan!E15=Spielplan!G15,Punktemodus!$B$3,0),0)</f>
        <v>0</v>
      </c>
      <c r="BL15" s="50">
        <f>IF(E15&lt;G15,IF(Spielplan!E15&lt;Spielplan!G15,Punktemodus!$B$3,0),0)</f>
        <v>0</v>
      </c>
      <c r="BM15" s="50">
        <f>IF(E15=Spielplan!E15,IF(G15=Spielplan!G15,Punktemodus!$B$5,0),0)</f>
        <v>0</v>
      </c>
      <c r="BN15" s="50">
        <f>IF(E15=Spielplan!E15,Punktemodus!$B$7,0)</f>
        <v>1</v>
      </c>
      <c r="BO15" s="50">
        <f>IF(G15=Spielplan!G15,Punktemodus!$B$7,0)</f>
        <v>0</v>
      </c>
      <c r="BP15" s="62">
        <f>IF(Spielplan!E15="",0,SUM(BJ15:BO15))</f>
        <v>1</v>
      </c>
      <c r="BQ15" s="211"/>
      <c r="BR15" s="220"/>
      <c r="BS15" s="211"/>
      <c r="BT15" s="211"/>
      <c r="BU15" s="211"/>
      <c r="BV15" s="211"/>
      <c r="BW15" s="211"/>
      <c r="BX15" s="211"/>
      <c r="BY15" s="211"/>
      <c r="BZ15" s="20" t="s">
        <v>272</v>
      </c>
      <c r="CA15" s="196" t="str">
        <f>IF($BV$16&lt;&gt;"",$BT$16,IF($BV$17&lt;&gt;"",$BT$17,""))</f>
        <v/>
      </c>
      <c r="CB15" s="19"/>
      <c r="CC15" s="55"/>
      <c r="CD15" s="211"/>
      <c r="CE15" s="211"/>
      <c r="CF15" s="211"/>
      <c r="CG15" s="211"/>
      <c r="CH15" s="211"/>
      <c r="CI15" s="211"/>
      <c r="CJ15" s="211"/>
      <c r="CK15" s="211"/>
      <c r="CL15" s="279"/>
      <c r="CM15" s="286" t="s">
        <v>375</v>
      </c>
      <c r="CN15" s="285"/>
      <c r="CO15" s="285"/>
      <c r="CP15" s="285"/>
      <c r="CQ15" s="285"/>
      <c r="CR15" s="285"/>
      <c r="CS15" s="262"/>
      <c r="CT15" s="262"/>
      <c r="CU15" s="262"/>
      <c r="CV15" s="263"/>
      <c r="CW15" s="211"/>
    </row>
    <row r="16" spans="1:101" ht="18.75" customHeight="1" thickBot="1" x14ac:dyDescent="0.3">
      <c r="A16" s="211"/>
      <c r="B16" s="211"/>
      <c r="C16" s="6" t="str">
        <f>C12</f>
        <v>Russland</v>
      </c>
      <c r="D16" s="15"/>
      <c r="E16" s="55"/>
      <c r="F16" s="232" t="s">
        <v>11</v>
      </c>
      <c r="G16" s="55"/>
      <c r="H16" s="6" t="str">
        <f>H13</f>
        <v>Uruguay</v>
      </c>
      <c r="I16" s="15"/>
      <c r="J16" s="211"/>
      <c r="K16" s="211" t="s">
        <v>57</v>
      </c>
      <c r="L16" s="211">
        <f t="shared" si="0"/>
        <v>0</v>
      </c>
      <c r="M16" s="211">
        <f>IF($E16="",0,IF($E16&gt;$G16,3,IF($E16=G16,1,0)))</f>
        <v>0</v>
      </c>
      <c r="N16" s="211"/>
      <c r="O16" s="211"/>
      <c r="P16" s="211">
        <f>IF($G16="",0,IF($E16&gt;$G16,0,IF($E16=$G16,1,3)))</f>
        <v>0</v>
      </c>
      <c r="Q16" s="211">
        <f>E16</f>
        <v>0</v>
      </c>
      <c r="R16" s="211"/>
      <c r="S16" s="211"/>
      <c r="T16" s="211">
        <f>G16</f>
        <v>0</v>
      </c>
      <c r="U16" s="211">
        <f>G16</f>
        <v>0</v>
      </c>
      <c r="V16" s="211"/>
      <c r="W16" s="211"/>
      <c r="X16" s="211">
        <f>E16</f>
        <v>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29">
        <f>SUM(AN12:AN15)</f>
        <v>30000</v>
      </c>
      <c r="AO16" s="229">
        <f>SUM(AO12:AO15)</f>
        <v>30000</v>
      </c>
      <c r="AP16" s="229">
        <f>SUM(AP12:AP15)</f>
        <v>30000</v>
      </c>
      <c r="AQ16" s="229">
        <f>SUM(AQ12:AQ15)</f>
        <v>30000</v>
      </c>
      <c r="AR16" s="229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50">
        <f>IF(E16&gt;G16,IF(Spielplan!E16&gt;Spielplan!G16,Punktemodus!$B$3,0),0)</f>
        <v>0</v>
      </c>
      <c r="BK16" s="50">
        <f>IF(E16=G16,IF(Spielplan!E16=Spielplan!G16,Punktemodus!$B$3,0),0)</f>
        <v>0</v>
      </c>
      <c r="BL16" s="50">
        <f>IF(E16&lt;G16,IF(Spielplan!E16&lt;Spielplan!G16,Punktemodus!$B$3,0),0)</f>
        <v>0</v>
      </c>
      <c r="BM16" s="50">
        <f>IF(E16=Spielplan!E16,IF(G16=Spielplan!G16,Punktemodus!$B$5,0),0)</f>
        <v>0</v>
      </c>
      <c r="BN16" s="50">
        <f>IF(E16=Spielplan!E16,Punktemodus!$B$7,0)</f>
        <v>1</v>
      </c>
      <c r="BO16" s="50">
        <f>IF(G16=Spielplan!G16,Punktemodus!$B$7,0)</f>
        <v>0</v>
      </c>
      <c r="BP16" s="62">
        <f>IF(Spielplan!E16="",0,SUM(BJ16:BO16))</f>
        <v>1</v>
      </c>
      <c r="BQ16" s="211"/>
      <c r="BR16" s="220"/>
      <c r="BS16" s="30" t="s">
        <v>20</v>
      </c>
      <c r="BT16" s="18" t="str">
        <f>IF(G39="","",BB34)</f>
        <v/>
      </c>
      <c r="BU16" s="19"/>
      <c r="BV16" s="55"/>
      <c r="BW16" s="211"/>
      <c r="BX16" s="211"/>
      <c r="BY16" s="211"/>
      <c r="BZ16" s="211"/>
      <c r="CA16" s="211"/>
      <c r="CB16" s="211"/>
      <c r="CC16" s="211"/>
      <c r="CD16" s="211"/>
      <c r="CE16" s="221" t="s">
        <v>25</v>
      </c>
      <c r="CF16" s="222"/>
      <c r="CG16" s="222"/>
      <c r="CH16" s="223" t="s">
        <v>341</v>
      </c>
      <c r="CI16" s="211"/>
      <c r="CJ16" s="223"/>
      <c r="CK16" s="211"/>
      <c r="CL16" s="279"/>
      <c r="CM16" s="286" t="s">
        <v>368</v>
      </c>
      <c r="CN16" s="285"/>
      <c r="CO16" s="285"/>
      <c r="CP16" s="285"/>
      <c r="CQ16" s="285"/>
      <c r="CR16" s="285"/>
      <c r="CS16" s="262"/>
      <c r="CT16" s="262"/>
      <c r="CU16" s="262"/>
      <c r="CV16" s="263"/>
      <c r="CW16" s="211"/>
    </row>
    <row r="17" spans="1:101" ht="18.75" customHeight="1" thickBot="1" x14ac:dyDescent="0.3">
      <c r="A17" s="211"/>
      <c r="B17" s="211"/>
      <c r="C17" s="204" t="str">
        <f>H12</f>
        <v>Saudi-Arabien</v>
      </c>
      <c r="D17" s="205"/>
      <c r="E17" s="55"/>
      <c r="F17" s="232" t="s">
        <v>11</v>
      </c>
      <c r="G17" s="55"/>
      <c r="H17" s="204" t="str">
        <f>C13</f>
        <v>Ägypten</v>
      </c>
      <c r="I17" s="205"/>
      <c r="J17" s="211"/>
      <c r="K17" s="211" t="s">
        <v>57</v>
      </c>
      <c r="L17" s="211">
        <f t="shared" si="0"/>
        <v>0</v>
      </c>
      <c r="M17" s="211"/>
      <c r="N17" s="211">
        <f>IF($E17="",0,IF($E17&gt;$G17,3,IF($E17=$G17,1,0)))</f>
        <v>0</v>
      </c>
      <c r="O17" s="211">
        <f>IF($G17="",0,IF($E17&gt;$G17,0,IF($E17=$G17,1,3)))</f>
        <v>0</v>
      </c>
      <c r="P17" s="211"/>
      <c r="Q17" s="211"/>
      <c r="R17" s="211">
        <f>E17</f>
        <v>0</v>
      </c>
      <c r="S17" s="211">
        <f>G17</f>
        <v>0</v>
      </c>
      <c r="T17" s="211"/>
      <c r="U17" s="211"/>
      <c r="V17" s="211">
        <f>G17</f>
        <v>0</v>
      </c>
      <c r="W17" s="211">
        <f>E17</f>
        <v>0</v>
      </c>
      <c r="X17" s="211"/>
      <c r="Y17" s="211"/>
      <c r="Z17" s="211" t="s">
        <v>27</v>
      </c>
      <c r="AA17" s="211"/>
      <c r="AB17" s="211"/>
      <c r="AC17" s="211"/>
      <c r="AD17" s="211"/>
      <c r="AE17" s="211"/>
      <c r="AF17" s="211"/>
      <c r="AG17" s="211" t="b">
        <f>OR(AG12=AG13,AG12=AG14,AG12=AG15,AG13=AG14,AG13=AG15,AG14=AG15)</f>
        <v>1</v>
      </c>
      <c r="AH17" s="211"/>
      <c r="AI17" s="211"/>
      <c r="AJ17" s="211"/>
      <c r="AK17" s="211"/>
      <c r="AL17" s="211"/>
      <c r="AM17" s="211"/>
      <c r="AN17" s="211"/>
      <c r="AO17" s="211" t="s">
        <v>31</v>
      </c>
      <c r="AP17" s="211"/>
      <c r="AQ17" s="211"/>
      <c r="AR17" s="211" t="b">
        <f>OR(AR12=AR13,AR12=AR14,AR12=AR15,AR13=AR14,AR13=AR15,AR14=AR15)</f>
        <v>1</v>
      </c>
      <c r="AS17" s="211"/>
      <c r="AT17" s="211"/>
      <c r="AU17" s="211"/>
      <c r="AV17" s="211"/>
      <c r="AW17" s="211"/>
      <c r="AX17" s="211"/>
      <c r="AY17" s="211"/>
      <c r="AZ17" s="211"/>
      <c r="BA17" s="375" t="s">
        <v>384</v>
      </c>
      <c r="BB17" s="376"/>
      <c r="BC17" s="376"/>
      <c r="BD17" s="376"/>
      <c r="BE17" s="376"/>
      <c r="BF17" s="376"/>
      <c r="BG17" s="376"/>
      <c r="BH17" s="377"/>
      <c r="BI17" s="211"/>
      <c r="BJ17" s="50">
        <f>IF(E17&gt;G17,IF(Spielplan!E17&gt;Spielplan!G17,Punktemodus!$B$3,0),0)</f>
        <v>0</v>
      </c>
      <c r="BK17" s="50">
        <f>IF(E17=G17,IF(Spielplan!E17=Spielplan!G17,Punktemodus!$B$3,0),0)</f>
        <v>0</v>
      </c>
      <c r="BL17" s="50">
        <f>IF(E17&lt;G17,IF(Spielplan!E17&lt;Spielplan!G17,Punktemodus!$B$3,0),0)</f>
        <v>0</v>
      </c>
      <c r="BM17" s="50">
        <f>IF(E17=Spielplan!E17,IF(G17=Spielplan!G17,Punktemodus!$B$5,0),0)</f>
        <v>0</v>
      </c>
      <c r="BN17" s="50">
        <f>IF(E17=Spielplan!E17,Punktemodus!$B$7,0)</f>
        <v>0</v>
      </c>
      <c r="BO17" s="50">
        <f>IF(G17=Spielplan!G17,Punktemodus!$B$7,0)</f>
        <v>0</v>
      </c>
      <c r="BP17" s="62">
        <f>IF(Spielplan!E17="",0,SUM(BJ17:BO17))</f>
        <v>0</v>
      </c>
      <c r="BQ17" s="211"/>
      <c r="BR17" s="220"/>
      <c r="BS17" s="25" t="s">
        <v>23</v>
      </c>
      <c r="BT17" s="18" t="str">
        <f>IF(G50="","",BB46)</f>
        <v/>
      </c>
      <c r="BU17" s="19"/>
      <c r="BV17" s="55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79"/>
      <c r="CM17" s="286" t="s">
        <v>369</v>
      </c>
      <c r="CN17" s="285"/>
      <c r="CO17" s="285"/>
      <c r="CP17" s="285"/>
      <c r="CQ17" s="285"/>
      <c r="CR17" s="285"/>
      <c r="CS17" s="262"/>
      <c r="CT17" s="262"/>
      <c r="CU17" s="262"/>
      <c r="CV17" s="263"/>
      <c r="CW17" s="211"/>
    </row>
    <row r="18" spans="1:101" ht="18.75" customHeight="1" thickBot="1" x14ac:dyDescent="0.25">
      <c r="A18" s="211"/>
      <c r="B18" s="211"/>
      <c r="C18" s="228" t="str">
        <f>IF(G17="","",IF(AR17=TRUE,"Achtung: Fehler in Tabelle!",""))</f>
        <v/>
      </c>
      <c r="D18" s="211"/>
      <c r="E18" s="213"/>
      <c r="F18" s="211"/>
      <c r="G18" s="213"/>
      <c r="H18" s="211"/>
      <c r="I18" s="211"/>
      <c r="J18" s="211"/>
      <c r="K18" s="211"/>
      <c r="L18" s="211"/>
      <c r="M18" s="211">
        <f t="shared" ref="M18:X18" si="3">SUM(M12:M17)</f>
        <v>0</v>
      </c>
      <c r="N18" s="211">
        <f t="shared" si="3"/>
        <v>0</v>
      </c>
      <c r="O18" s="211">
        <f t="shared" si="3"/>
        <v>0</v>
      </c>
      <c r="P18" s="211">
        <f t="shared" si="3"/>
        <v>0</v>
      </c>
      <c r="Q18" s="211">
        <f t="shared" si="3"/>
        <v>0</v>
      </c>
      <c r="R18" s="211">
        <f t="shared" si="3"/>
        <v>0</v>
      </c>
      <c r="S18" s="211">
        <f t="shared" si="3"/>
        <v>0</v>
      </c>
      <c r="T18" s="211">
        <f t="shared" si="3"/>
        <v>0</v>
      </c>
      <c r="U18" s="211">
        <f t="shared" si="3"/>
        <v>0</v>
      </c>
      <c r="V18" s="211">
        <f t="shared" si="3"/>
        <v>0</v>
      </c>
      <c r="W18" s="211">
        <f t="shared" si="3"/>
        <v>0</v>
      </c>
      <c r="X18" s="211">
        <f t="shared" si="3"/>
        <v>0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378"/>
      <c r="BB18" s="379"/>
      <c r="BC18" s="379"/>
      <c r="BD18" s="379"/>
      <c r="BE18" s="379"/>
      <c r="BF18" s="379"/>
      <c r="BG18" s="379"/>
      <c r="BH18" s="380"/>
      <c r="BI18" s="211"/>
      <c r="BJ18" s="29"/>
      <c r="BK18" s="29"/>
      <c r="BL18" s="29"/>
      <c r="BM18" s="29"/>
      <c r="BN18" s="29"/>
      <c r="BO18" s="29"/>
      <c r="BP18" s="269">
        <f>SUM(BP12:BP17)</f>
        <v>4</v>
      </c>
      <c r="BQ18" s="211"/>
      <c r="BR18" s="220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0" t="s">
        <v>276</v>
      </c>
      <c r="CF18" s="196" t="str">
        <f>IF($CC$14&lt;&gt;"",$CA$14,IF($CC$15&lt;&gt;"",$CA$15,""))</f>
        <v/>
      </c>
      <c r="CG18" s="19"/>
      <c r="CH18" s="55"/>
      <c r="CI18" s="211"/>
      <c r="CJ18" s="211"/>
      <c r="CK18" s="211"/>
      <c r="CL18" s="280"/>
      <c r="CM18" s="281"/>
      <c r="CN18" s="264"/>
      <c r="CO18" s="264"/>
      <c r="CP18" s="264"/>
      <c r="CQ18" s="264"/>
      <c r="CR18" s="264"/>
      <c r="CS18" s="264"/>
      <c r="CT18" s="264"/>
      <c r="CU18" s="264"/>
      <c r="CV18" s="265"/>
      <c r="CW18" s="211"/>
    </row>
    <row r="19" spans="1:101" ht="18.75" customHeight="1" thickBot="1" x14ac:dyDescent="0.25">
      <c r="A19" s="211"/>
      <c r="B19" s="211"/>
      <c r="C19" s="211"/>
      <c r="D19" s="211"/>
      <c r="E19" s="213"/>
      <c r="F19" s="211"/>
      <c r="G19" s="213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381"/>
      <c r="BB19" s="382"/>
      <c r="BC19" s="382"/>
      <c r="BD19" s="382"/>
      <c r="BE19" s="382"/>
      <c r="BF19" s="382"/>
      <c r="BG19" s="382"/>
      <c r="BH19" s="383"/>
      <c r="BI19" s="211"/>
      <c r="BJ19" s="29"/>
      <c r="BK19" s="29"/>
      <c r="BL19" s="29"/>
      <c r="BM19" s="29"/>
      <c r="BN19" s="29"/>
      <c r="BO19" s="29"/>
      <c r="BP19" s="63"/>
      <c r="BQ19" s="211"/>
      <c r="BR19" s="220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0" t="s">
        <v>276</v>
      </c>
      <c r="CF19" s="196" t="str">
        <f>IF($CC$22&lt;&gt;"",$CA$22,IF($CC$23&lt;&gt;"",$CA$23,""))</f>
        <v/>
      </c>
      <c r="CG19" s="19"/>
      <c r="CH19" s="55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</row>
    <row r="20" spans="1:101" ht="18.75" customHeight="1" thickBot="1" x14ac:dyDescent="0.25">
      <c r="A20" s="211"/>
      <c r="B20" s="211"/>
      <c r="C20" s="211"/>
      <c r="D20" s="211"/>
      <c r="E20" s="213"/>
      <c r="F20" s="211"/>
      <c r="G20" s="213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9"/>
      <c r="BK20" s="29"/>
      <c r="BL20" s="29"/>
      <c r="BM20" s="29"/>
      <c r="BN20" s="29"/>
      <c r="BO20" s="29"/>
      <c r="BP20" s="63"/>
      <c r="BQ20" s="211"/>
      <c r="BR20" s="220"/>
      <c r="BS20" s="98" t="s">
        <v>109</v>
      </c>
      <c r="BT20" s="18" t="str">
        <f>IF(G61="","",BB56)</f>
        <v/>
      </c>
      <c r="BU20" s="19"/>
      <c r="BV20" s="55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</row>
    <row r="21" spans="1:101" ht="18.75" customHeight="1" thickBot="1" x14ac:dyDescent="0.3">
      <c r="A21" s="211"/>
      <c r="B21" s="211"/>
      <c r="C21" s="224" t="s">
        <v>59</v>
      </c>
      <c r="D21" s="211"/>
      <c r="E21" s="213"/>
      <c r="F21" s="211"/>
      <c r="G21" s="213"/>
      <c r="H21" s="211"/>
      <c r="I21" s="211"/>
      <c r="J21" s="211"/>
      <c r="K21" s="211"/>
      <c r="L21" s="211"/>
      <c r="M21" s="211" t="s">
        <v>4</v>
      </c>
      <c r="N21" s="211"/>
      <c r="O21" s="211"/>
      <c r="P21" s="211"/>
      <c r="Q21" s="211" t="s">
        <v>6</v>
      </c>
      <c r="R21" s="211"/>
      <c r="S21" s="211"/>
      <c r="T21" s="211"/>
      <c r="U21" s="211" t="s">
        <v>7</v>
      </c>
      <c r="V21" s="211"/>
      <c r="W21" s="211"/>
      <c r="X21" s="211"/>
      <c r="Y21" s="211"/>
      <c r="Z21" s="211" t="s">
        <v>4</v>
      </c>
      <c r="AA21" s="211" t="s">
        <v>5</v>
      </c>
      <c r="AB21" s="211"/>
      <c r="AC21" s="211"/>
      <c r="AD21" s="211" t="s">
        <v>9</v>
      </c>
      <c r="AE21" s="211"/>
      <c r="AF21" s="211"/>
      <c r="AG21" s="211"/>
      <c r="AH21" s="211" t="s">
        <v>29</v>
      </c>
      <c r="AI21" s="211"/>
      <c r="AJ21" s="211"/>
      <c r="AK21" s="211"/>
      <c r="AL21" s="211"/>
      <c r="AM21" s="211"/>
      <c r="AN21" s="211" t="s">
        <v>32</v>
      </c>
      <c r="AO21" s="211"/>
      <c r="AP21" s="211"/>
      <c r="AQ21" s="211"/>
      <c r="AR21" s="211"/>
      <c r="AS21" s="211" t="s">
        <v>30</v>
      </c>
      <c r="AT21" s="211"/>
      <c r="AU21" s="211"/>
      <c r="AV21" s="211"/>
      <c r="AW21" s="211"/>
      <c r="AX21" s="211"/>
      <c r="AY21" s="211"/>
      <c r="AZ21" s="211"/>
      <c r="BA21" s="211"/>
      <c r="BB21" s="224" t="s">
        <v>333</v>
      </c>
      <c r="BC21" s="211"/>
      <c r="BD21" s="223" t="s">
        <v>4</v>
      </c>
      <c r="BE21" s="231"/>
      <c r="BF21" s="223" t="s">
        <v>5</v>
      </c>
      <c r="BG21" s="231"/>
      <c r="BH21" s="211"/>
      <c r="BI21" s="211"/>
      <c r="BJ21" s="29"/>
      <c r="BK21" s="29"/>
      <c r="BL21" s="29"/>
      <c r="BM21" s="29"/>
      <c r="BN21" s="29"/>
      <c r="BO21" s="29"/>
      <c r="BP21" s="63"/>
      <c r="BQ21" s="211"/>
      <c r="BR21" s="220"/>
      <c r="BS21" s="237" t="s">
        <v>110</v>
      </c>
      <c r="BT21" s="18" t="str">
        <f>IF(G72="","",BB68)</f>
        <v/>
      </c>
      <c r="BU21" s="19"/>
      <c r="BV21" s="55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21" t="s">
        <v>26</v>
      </c>
      <c r="CK21" s="211"/>
      <c r="CL21" s="222"/>
      <c r="CM21" s="223" t="s">
        <v>341</v>
      </c>
      <c r="CN21" s="211"/>
      <c r="CO21" s="223"/>
      <c r="CP21" s="211"/>
      <c r="CQ21" s="211"/>
      <c r="CR21" s="211"/>
      <c r="CS21" s="211"/>
      <c r="CT21" s="211"/>
      <c r="CU21" s="211"/>
      <c r="CV21" s="211"/>
      <c r="CW21" s="211"/>
    </row>
    <row r="22" spans="1:101" ht="18.75" customHeight="1" thickBot="1" x14ac:dyDescent="0.3">
      <c r="A22" s="211"/>
      <c r="B22" s="211"/>
      <c r="C22" s="211"/>
      <c r="D22" s="211"/>
      <c r="E22" s="213"/>
      <c r="F22" s="211"/>
      <c r="G22" s="213"/>
      <c r="H22" s="211"/>
      <c r="I22" s="211"/>
      <c r="J22" s="211"/>
      <c r="K22" s="211"/>
      <c r="L22" s="211"/>
      <c r="M22" s="211" t="s">
        <v>0</v>
      </c>
      <c r="N22" s="211" t="s">
        <v>1</v>
      </c>
      <c r="O22" s="211" t="s">
        <v>2</v>
      </c>
      <c r="P22" s="211" t="s">
        <v>3</v>
      </c>
      <c r="Q22" s="211" t="s">
        <v>0</v>
      </c>
      <c r="R22" s="211" t="s">
        <v>1</v>
      </c>
      <c r="S22" s="211" t="s">
        <v>2</v>
      </c>
      <c r="T22" s="211" t="s">
        <v>3</v>
      </c>
      <c r="U22" s="211" t="s">
        <v>0</v>
      </c>
      <c r="V22" s="211" t="s">
        <v>1</v>
      </c>
      <c r="W22" s="211" t="s">
        <v>2</v>
      </c>
      <c r="X22" s="211" t="s">
        <v>3</v>
      </c>
      <c r="Y22" s="211"/>
      <c r="Z22" s="211" t="s">
        <v>8</v>
      </c>
      <c r="AA22" s="211"/>
      <c r="AB22" s="211"/>
      <c r="AC22" s="211"/>
      <c r="AD22" s="211"/>
      <c r="AE22" s="211"/>
      <c r="AF22" s="211"/>
      <c r="AG22" s="211"/>
      <c r="AH22" s="211" t="s">
        <v>28</v>
      </c>
      <c r="AI22" s="211"/>
      <c r="AJ22" s="211"/>
      <c r="AK22" s="211"/>
      <c r="AL22" s="211"/>
      <c r="AM22" s="211"/>
      <c r="AN22" s="211" t="str">
        <f>AI23</f>
        <v>Marokko</v>
      </c>
      <c r="AO22" s="211" t="str">
        <f>AI24</f>
        <v>Iran</v>
      </c>
      <c r="AP22" s="211" t="str">
        <f>AI25</f>
        <v>Portugal</v>
      </c>
      <c r="AQ22" s="211" t="str">
        <f>AI26</f>
        <v>Spanien</v>
      </c>
      <c r="AR22" s="211"/>
      <c r="AS22" s="211" t="s">
        <v>28</v>
      </c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9"/>
      <c r="BK22" s="29"/>
      <c r="BL22" s="29"/>
      <c r="BM22" s="29"/>
      <c r="BN22" s="29"/>
      <c r="BO22" s="29"/>
      <c r="BP22" s="63"/>
      <c r="BQ22" s="211"/>
      <c r="BR22" s="220"/>
      <c r="BS22" s="211"/>
      <c r="BT22" s="211"/>
      <c r="BU22" s="211"/>
      <c r="BV22" s="211"/>
      <c r="BW22" s="211"/>
      <c r="BX22" s="211"/>
      <c r="BY22" s="211"/>
      <c r="BZ22" s="20" t="s">
        <v>274</v>
      </c>
      <c r="CA22" s="196" t="str">
        <f>IF($BV$20&lt;&gt;"",$BT$20,IF($BV$21&lt;&gt;"",$BT$21,""))</f>
        <v/>
      </c>
      <c r="CB22" s="19"/>
      <c r="CC22" s="55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24" t="s">
        <v>118</v>
      </c>
      <c r="CS22" s="211"/>
      <c r="CT22" s="211"/>
      <c r="CU22" s="211"/>
      <c r="CV22" s="211"/>
      <c r="CW22" s="211"/>
    </row>
    <row r="23" spans="1:101" ht="18.75" customHeight="1" thickBot="1" x14ac:dyDescent="0.3">
      <c r="A23" s="211"/>
      <c r="B23" s="211"/>
      <c r="C23" s="32" t="str">
        <f>Spielplan!$C$23</f>
        <v>Marokko</v>
      </c>
      <c r="D23" s="33"/>
      <c r="E23" s="55"/>
      <c r="F23" s="232" t="s">
        <v>11</v>
      </c>
      <c r="G23" s="55"/>
      <c r="H23" s="32" t="str">
        <f>Spielplan!$H$23</f>
        <v>Iran</v>
      </c>
      <c r="I23" s="33"/>
      <c r="J23" s="211"/>
      <c r="K23" s="211" t="s">
        <v>63</v>
      </c>
      <c r="L23" s="211">
        <f t="shared" ref="L23:L28" si="4">IF(E23-G23&gt;0,1,IF(G23=E23,0,-1))</f>
        <v>0</v>
      </c>
      <c r="M23" s="211">
        <f>IF($E23="",0,IF($E23&gt;$G23,3,IF($E23=G23,1,0)))</f>
        <v>0</v>
      </c>
      <c r="N23" s="211">
        <f>IF($G23="",0,IF($E23&gt;$G23,0,IF($E23=G23,1,3)))</f>
        <v>0</v>
      </c>
      <c r="O23" s="211"/>
      <c r="P23" s="211"/>
      <c r="Q23" s="211">
        <f>E23</f>
        <v>0</v>
      </c>
      <c r="R23" s="211">
        <f>G23</f>
        <v>0</v>
      </c>
      <c r="S23" s="211"/>
      <c r="T23" s="211"/>
      <c r="U23" s="211">
        <f>G23</f>
        <v>0</v>
      </c>
      <c r="V23" s="211">
        <f>E23</f>
        <v>0</v>
      </c>
      <c r="W23" s="211"/>
      <c r="X23" s="211"/>
      <c r="Y23" s="211"/>
      <c r="Z23" s="211">
        <f>M29</f>
        <v>0</v>
      </c>
      <c r="AA23" s="211">
        <f>Q29</f>
        <v>0</v>
      </c>
      <c r="AB23" s="211">
        <f>U29</f>
        <v>0</v>
      </c>
      <c r="AC23" s="211">
        <f>AA23-AB23</f>
        <v>0</v>
      </c>
      <c r="AD23" s="211">
        <f>IF(Z23&gt;Z24,-1,0)</f>
        <v>0</v>
      </c>
      <c r="AE23" s="211">
        <f>IF(Z23&gt;Z25,-1,0)</f>
        <v>0</v>
      </c>
      <c r="AF23" s="211">
        <f>IF(Z23&gt;Z26,-1,0)</f>
        <v>0</v>
      </c>
      <c r="AG23" s="211">
        <f>10000-(AJ23*1000+AM23*100+AK23*10)</f>
        <v>10000</v>
      </c>
      <c r="AH23" s="227">
        <f>RANK(AG23,AG23:AG26,1)</f>
        <v>1</v>
      </c>
      <c r="AI23" s="211" t="str">
        <f>C23</f>
        <v>Marokko</v>
      </c>
      <c r="AJ23" s="211">
        <f t="shared" ref="AJ23:AL26" si="5">Z23</f>
        <v>0</v>
      </c>
      <c r="AK23" s="211">
        <f t="shared" si="5"/>
        <v>0</v>
      </c>
      <c r="AL23" s="211">
        <f t="shared" si="5"/>
        <v>0</v>
      </c>
      <c r="AM23" s="211">
        <f>AK23-AL23</f>
        <v>0</v>
      </c>
      <c r="AN23" s="229"/>
      <c r="AO23" s="229">
        <f>IF(AG24=AG23,IF(G23&gt;E23,AG24-0.1,AG24),AG24)</f>
        <v>10000</v>
      </c>
      <c r="AP23" s="229">
        <f>IF(AG25=AG23,IF(G25&gt;E25,AG25-0.1,AG25),AG25)</f>
        <v>10000</v>
      </c>
      <c r="AQ23" s="229">
        <f>IF(AG26=AG23,IF(G27&gt;E27,AG26-0.1,AG26),AG26)</f>
        <v>10000</v>
      </c>
      <c r="AR23" s="229">
        <f>AN27</f>
        <v>30000</v>
      </c>
      <c r="AS23" s="227">
        <f>RANK(AR23,AR23:AR26,1)</f>
        <v>1</v>
      </c>
      <c r="AT23" s="211" t="str">
        <f t="shared" ref="AT23:AW26" si="6">AI23</f>
        <v>Marokko</v>
      </c>
      <c r="AU23" s="211">
        <f t="shared" si="6"/>
        <v>0</v>
      </c>
      <c r="AV23" s="211">
        <f t="shared" si="6"/>
        <v>0</v>
      </c>
      <c r="AW23" s="211">
        <f t="shared" si="6"/>
        <v>0</v>
      </c>
      <c r="AX23" s="211"/>
      <c r="AY23" s="211"/>
      <c r="AZ23" s="211"/>
      <c r="BA23" s="34">
        <v>1</v>
      </c>
      <c r="BB23" s="32" t="str">
        <f>VLOOKUP(1,AS23:AT26,2,FALSE)</f>
        <v>Marokko</v>
      </c>
      <c r="BC23" s="33"/>
      <c r="BD23" s="35">
        <f>VLOOKUP(1,AS23:AW26,3,FALSE)</f>
        <v>0</v>
      </c>
      <c r="BE23" s="36">
        <f>VLOOKUP(1,AS23:AW26,4,FALSE)</f>
        <v>0</v>
      </c>
      <c r="BF23" s="230" t="s">
        <v>11</v>
      </c>
      <c r="BG23" s="36">
        <f>VLOOKUP(1,AS23:AW26,5,FALSE)</f>
        <v>0</v>
      </c>
      <c r="BH23" s="37" t="s">
        <v>18</v>
      </c>
      <c r="BI23" s="211"/>
      <c r="BJ23" s="50">
        <f>IF(E23&gt;G23,IF(Spielplan!E23&gt;Spielplan!G23,Punktemodus!$B$3,0),0)</f>
        <v>0</v>
      </c>
      <c r="BK23" s="50">
        <f>IF(E23=G23,IF(Spielplan!E23=Spielplan!G23,Punktemodus!$B$3,0),0)</f>
        <v>0</v>
      </c>
      <c r="BL23" s="50">
        <f>IF(E23&lt;G23,IF(Spielplan!E23&lt;Spielplan!G23,Punktemodus!$B$3,0),0)</f>
        <v>0</v>
      </c>
      <c r="BM23" s="50">
        <f>IF(E23=Spielplan!E23,IF(G23=Spielplan!G23,Punktemodus!$B$5,0),0)</f>
        <v>0</v>
      </c>
      <c r="BN23" s="50">
        <f>IF(E23=Spielplan!E23,Punktemodus!$B$7,0)</f>
        <v>1</v>
      </c>
      <c r="BO23" s="50">
        <f>IF(G23=Spielplan!G23,Punktemodus!$B$7,0)</f>
        <v>0</v>
      </c>
      <c r="BP23" s="62">
        <f>IF(Spielplan!E23="",0,SUM(BJ23:BO23))</f>
        <v>1</v>
      </c>
      <c r="BQ23" s="211"/>
      <c r="BR23" s="220"/>
      <c r="BS23" s="211"/>
      <c r="BT23" s="211"/>
      <c r="BU23" s="211"/>
      <c r="BV23" s="211"/>
      <c r="BW23" s="211"/>
      <c r="BX23" s="211"/>
      <c r="BY23" s="211"/>
      <c r="BZ23" s="20" t="s">
        <v>274</v>
      </c>
      <c r="CA23" s="196" t="str">
        <f>IF($BV$24&lt;&gt;"",$BT$24,IF($BV$25&lt;&gt;"",$BT$25,""))</f>
        <v/>
      </c>
      <c r="CB23" s="19"/>
      <c r="CC23" s="55"/>
      <c r="CD23" s="211"/>
      <c r="CE23" s="211"/>
      <c r="CF23" s="211"/>
      <c r="CG23" s="211"/>
      <c r="CH23" s="211"/>
      <c r="CI23" s="211"/>
      <c r="CJ23" s="20" t="s">
        <v>120</v>
      </c>
      <c r="CK23" s="196" t="str">
        <f>IF($CH$18&lt;&gt;"",$CF$18,IF($CH$19&lt;&gt;"",$CF$19,""))</f>
        <v/>
      </c>
      <c r="CL23" s="19"/>
      <c r="CM23" s="55"/>
      <c r="CN23" s="211"/>
      <c r="CO23" s="211"/>
      <c r="CP23" s="211"/>
      <c r="CQ23" s="421" t="str">
        <f>IF($CM$23&lt;&gt;"",$CK$23,IF($CM$24&lt;&gt;"",$CK$24,""))</f>
        <v/>
      </c>
      <c r="CR23" s="422"/>
      <c r="CS23" s="422"/>
      <c r="CT23" s="422"/>
      <c r="CU23" s="422"/>
      <c r="CV23" s="423"/>
      <c r="CW23" s="211"/>
    </row>
    <row r="24" spans="1:101" ht="18.75" customHeight="1" thickBot="1" x14ac:dyDescent="0.3">
      <c r="A24" s="211"/>
      <c r="B24" s="211"/>
      <c r="C24" s="26" t="str">
        <f>Spielplan!$C$24</f>
        <v>Portugal</v>
      </c>
      <c r="D24" s="31"/>
      <c r="E24" s="55"/>
      <c r="F24" s="232" t="s">
        <v>11</v>
      </c>
      <c r="G24" s="55"/>
      <c r="H24" s="26" t="str">
        <f>Spielplan!$H$24</f>
        <v>Spanien</v>
      </c>
      <c r="I24" s="31"/>
      <c r="J24" s="211"/>
      <c r="K24" s="211" t="s">
        <v>64</v>
      </c>
      <c r="L24" s="211">
        <f t="shared" si="4"/>
        <v>0</v>
      </c>
      <c r="M24" s="211"/>
      <c r="N24" s="211"/>
      <c r="O24" s="211">
        <f>IF($E24="",0,IF($E24&gt;$G24,3,IF($E24=$G24,1,0)))</f>
        <v>0</v>
      </c>
      <c r="P24" s="211">
        <f>IF($G24="",0,IF($E24&gt;$G24,0,IF($E24=$G24,1,3)))</f>
        <v>0</v>
      </c>
      <c r="Q24" s="211"/>
      <c r="R24" s="211"/>
      <c r="S24" s="211">
        <f>E24</f>
        <v>0</v>
      </c>
      <c r="T24" s="211">
        <f>G24</f>
        <v>0</v>
      </c>
      <c r="U24" s="211"/>
      <c r="V24" s="211"/>
      <c r="W24" s="211">
        <f>G24</f>
        <v>0</v>
      </c>
      <c r="X24" s="211">
        <f>E24</f>
        <v>0</v>
      </c>
      <c r="Y24" s="211"/>
      <c r="Z24" s="211">
        <f>N29</f>
        <v>0</v>
      </c>
      <c r="AA24" s="211">
        <f>R29</f>
        <v>0</v>
      </c>
      <c r="AB24" s="211">
        <f>V29</f>
        <v>0</v>
      </c>
      <c r="AC24" s="211">
        <f>AA24-AB24</f>
        <v>0</v>
      </c>
      <c r="AD24" s="211">
        <f>IF(Z24&gt;Z23,-1,0)</f>
        <v>0</v>
      </c>
      <c r="AE24" s="211">
        <f>IF(Z24&gt;Z25,-1,0)</f>
        <v>0</v>
      </c>
      <c r="AF24" s="211">
        <f>IF(Z24&gt;Z26,-1,0)</f>
        <v>0</v>
      </c>
      <c r="AG24" s="211">
        <f>10000-(AJ24*1000+AM24*100+AK24*10)</f>
        <v>10000</v>
      </c>
      <c r="AH24" s="227">
        <f>RANK(AG24,AG23:AG26,1)</f>
        <v>1</v>
      </c>
      <c r="AI24" s="211" t="str">
        <f>H23</f>
        <v>Iran</v>
      </c>
      <c r="AJ24" s="211">
        <f t="shared" si="5"/>
        <v>0</v>
      </c>
      <c r="AK24" s="211">
        <f t="shared" si="5"/>
        <v>0</v>
      </c>
      <c r="AL24" s="211">
        <f t="shared" si="5"/>
        <v>0</v>
      </c>
      <c r="AM24" s="211">
        <f>AK24-AL24</f>
        <v>0</v>
      </c>
      <c r="AN24" s="229">
        <f>IF(AG23=AG24,IF(E23&gt;G23,AG23-0.1,AG23),AG23)</f>
        <v>10000</v>
      </c>
      <c r="AO24" s="229"/>
      <c r="AP24" s="229">
        <f>IF(AG25=AG24,IF(G28&gt;E28,AG25-0.1,AG25),AG25)</f>
        <v>10000</v>
      </c>
      <c r="AQ24" s="229">
        <f>IF(AG26=AG24,IF(G26&gt;E26,AG26-0.1,AG26),AG26)</f>
        <v>10000</v>
      </c>
      <c r="AR24" s="229">
        <f>AO27</f>
        <v>30000</v>
      </c>
      <c r="AS24" s="227">
        <f>RANK(AR24,AR23:AR26,1)</f>
        <v>1</v>
      </c>
      <c r="AT24" s="211" t="str">
        <f t="shared" si="6"/>
        <v>Iran</v>
      </c>
      <c r="AU24" s="211">
        <f t="shared" si="6"/>
        <v>0</v>
      </c>
      <c r="AV24" s="211">
        <f t="shared" si="6"/>
        <v>0</v>
      </c>
      <c r="AW24" s="211">
        <f t="shared" si="6"/>
        <v>0</v>
      </c>
      <c r="AX24" s="211"/>
      <c r="AY24" s="211"/>
      <c r="AZ24" s="211"/>
      <c r="BA24" s="38">
        <v>2</v>
      </c>
      <c r="BB24" s="26" t="e">
        <f>VLOOKUP(2,AS23:AT26,2,FALSE)</f>
        <v>#N/A</v>
      </c>
      <c r="BC24" s="31"/>
      <c r="BD24" s="39" t="e">
        <f>VLOOKUP(2,AS23:AW26,3,FALSE)</f>
        <v>#N/A</v>
      </c>
      <c r="BE24" s="40" t="e">
        <f>VLOOKUP(2,AS23:AW26,4,FALSE)</f>
        <v>#N/A</v>
      </c>
      <c r="BF24" s="230" t="s">
        <v>11</v>
      </c>
      <c r="BG24" s="40" t="e">
        <f>VLOOKUP(2,AS23:AW26,5,FALSE)</f>
        <v>#N/A</v>
      </c>
      <c r="BH24" s="41" t="s">
        <v>19</v>
      </c>
      <c r="BI24" s="211"/>
      <c r="BJ24" s="50">
        <f>IF(E24&gt;G24,IF(Spielplan!E24&gt;Spielplan!G24,Punktemodus!$B$3,0),0)</f>
        <v>0</v>
      </c>
      <c r="BK24" s="50">
        <f>IF(E24=G24,IF(Spielplan!E24=Spielplan!G24,Punktemodus!$B$3,0),0)</f>
        <v>10</v>
      </c>
      <c r="BL24" s="50">
        <f>IF(E24&lt;G24,IF(Spielplan!E24&lt;Spielplan!G24,Punktemodus!$B$3,0),0)</f>
        <v>0</v>
      </c>
      <c r="BM24" s="50">
        <f>IF(E24=Spielplan!E24,IF(G24=Spielplan!G24,Punktemodus!$B$5,0),0)</f>
        <v>0</v>
      </c>
      <c r="BN24" s="50">
        <f>IF(E24=Spielplan!E24,Punktemodus!$B$7,0)</f>
        <v>0</v>
      </c>
      <c r="BO24" s="50">
        <f>IF(G24=Spielplan!G24,Punktemodus!$B$7,0)</f>
        <v>0</v>
      </c>
      <c r="BP24" s="62">
        <f>IF(Spielplan!E24="",0,SUM(BJ24:BO24))</f>
        <v>10</v>
      </c>
      <c r="BQ24" s="211"/>
      <c r="BR24" s="220"/>
      <c r="BS24" s="111" t="s">
        <v>111</v>
      </c>
      <c r="BT24" s="18" t="str">
        <f>IF(G83="","",BB78)</f>
        <v/>
      </c>
      <c r="BU24" s="19"/>
      <c r="BV24" s="55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" t="s">
        <v>121</v>
      </c>
      <c r="CK24" s="196" t="str">
        <f>IF($CH$34&lt;&gt;"",$CF$34,IF($CH$35&lt;&gt;"",$CF$35,""))</f>
        <v/>
      </c>
      <c r="CL24" s="19"/>
      <c r="CM24" s="55"/>
      <c r="CN24" s="211"/>
      <c r="CO24" s="211"/>
      <c r="CP24" s="211"/>
      <c r="CQ24" s="424"/>
      <c r="CR24" s="425"/>
      <c r="CS24" s="425"/>
      <c r="CT24" s="425"/>
      <c r="CU24" s="425"/>
      <c r="CV24" s="426"/>
      <c r="CW24" s="211"/>
    </row>
    <row r="25" spans="1:101" ht="18.75" customHeight="1" thickBot="1" x14ac:dyDescent="0.3">
      <c r="A25" s="211"/>
      <c r="B25" s="211"/>
      <c r="C25" s="32" t="str">
        <f>C23</f>
        <v>Marokko</v>
      </c>
      <c r="D25" s="33"/>
      <c r="E25" s="55"/>
      <c r="F25" s="232" t="s">
        <v>11</v>
      </c>
      <c r="G25" s="55"/>
      <c r="H25" s="32" t="str">
        <f>C24</f>
        <v>Portugal</v>
      </c>
      <c r="I25" s="33"/>
      <c r="J25" s="211"/>
      <c r="K25" s="211" t="s">
        <v>65</v>
      </c>
      <c r="L25" s="211">
        <f t="shared" si="4"/>
        <v>0</v>
      </c>
      <c r="M25" s="211">
        <f>IF($E25="",0,IF($E25&gt;$G25,3,IF($E25=G25,1,0)))</f>
        <v>0</v>
      </c>
      <c r="N25" s="211"/>
      <c r="O25" s="211">
        <f>IF($G25="",0,IF($E25&gt;$G25,0,IF($E25=$G25,1,3)))</f>
        <v>0</v>
      </c>
      <c r="P25" s="211"/>
      <c r="Q25" s="211">
        <f>E25</f>
        <v>0</v>
      </c>
      <c r="R25" s="211"/>
      <c r="S25" s="211">
        <f>G25</f>
        <v>0</v>
      </c>
      <c r="T25" s="211"/>
      <c r="U25" s="211">
        <f>G25</f>
        <v>0</v>
      </c>
      <c r="V25" s="211"/>
      <c r="W25" s="211">
        <f>E25</f>
        <v>0</v>
      </c>
      <c r="X25" s="211"/>
      <c r="Y25" s="211"/>
      <c r="Z25" s="211">
        <f>O29</f>
        <v>0</v>
      </c>
      <c r="AA25" s="211">
        <f>S29</f>
        <v>0</v>
      </c>
      <c r="AB25" s="211">
        <f>W29</f>
        <v>0</v>
      </c>
      <c r="AC25" s="211">
        <f>AA25-AB25</f>
        <v>0</v>
      </c>
      <c r="AD25" s="211">
        <f>IF(Z25&gt;Z23,-1,0)</f>
        <v>0</v>
      </c>
      <c r="AE25" s="211">
        <f>IF(Z25&gt;Z24,-1,0)</f>
        <v>0</v>
      </c>
      <c r="AF25" s="211">
        <f>IF(Z25&gt;Z26,-1,0)</f>
        <v>0</v>
      </c>
      <c r="AG25" s="211">
        <f>10000-(AJ25*1000+AM25*100+AK25*10)</f>
        <v>10000</v>
      </c>
      <c r="AH25" s="227">
        <f>RANK(AG25,AG23:AG26,1)</f>
        <v>1</v>
      </c>
      <c r="AI25" s="211" t="str">
        <f>C24</f>
        <v>Portugal</v>
      </c>
      <c r="AJ25" s="211">
        <f t="shared" si="5"/>
        <v>0</v>
      </c>
      <c r="AK25" s="211">
        <f t="shared" si="5"/>
        <v>0</v>
      </c>
      <c r="AL25" s="211">
        <f t="shared" si="5"/>
        <v>0</v>
      </c>
      <c r="AM25" s="211">
        <f>AK25-AL25</f>
        <v>0</v>
      </c>
      <c r="AN25" s="229">
        <f>IF(AG23=AG25,IF(E25&gt;G25,AG23-0.1,AG23),AG23)</f>
        <v>10000</v>
      </c>
      <c r="AO25" s="229">
        <f>IF(AG24=AG25,IF(E28&gt;G28,AG24-0.1,AG24),AG24)</f>
        <v>10000</v>
      </c>
      <c r="AP25" s="229"/>
      <c r="AQ25" s="229">
        <f>IF(AG26=AG25,IF(G24&gt;E24,AG26-0.1,AG26),AG26)</f>
        <v>10000</v>
      </c>
      <c r="AR25" s="229">
        <f>AP27</f>
        <v>30000</v>
      </c>
      <c r="AS25" s="227">
        <f>RANK(AR25,AR23:AR26,1)</f>
        <v>1</v>
      </c>
      <c r="AT25" s="211" t="str">
        <f t="shared" si="6"/>
        <v>Portugal</v>
      </c>
      <c r="AU25" s="211">
        <f t="shared" si="6"/>
        <v>0</v>
      </c>
      <c r="AV25" s="211">
        <f t="shared" si="6"/>
        <v>0</v>
      </c>
      <c r="AW25" s="211">
        <f t="shared" si="6"/>
        <v>0</v>
      </c>
      <c r="AX25" s="211"/>
      <c r="AY25" s="211"/>
      <c r="AZ25" s="211"/>
      <c r="BA25" s="270">
        <v>3</v>
      </c>
      <c r="BB25" s="271" t="e">
        <f>VLOOKUP(3,AS23:AT26,2,FALSE)</f>
        <v>#N/A</v>
      </c>
      <c r="BC25" s="272"/>
      <c r="BD25" s="273" t="e">
        <f>VLOOKUP(3,AS23:AW26,3,FALSE)</f>
        <v>#N/A</v>
      </c>
      <c r="BE25" s="273" t="e">
        <f>VLOOKUP(3,AS23:AW26,4,FALSE)</f>
        <v>#N/A</v>
      </c>
      <c r="BF25" s="230" t="s">
        <v>11</v>
      </c>
      <c r="BG25" s="273" t="e">
        <f>VLOOKUP(3,AS23:AW26,5,FALSE)</f>
        <v>#N/A</v>
      </c>
      <c r="BH25" s="211"/>
      <c r="BI25" s="211"/>
      <c r="BJ25" s="50">
        <f>IF(E25&gt;G25,IF(Spielplan!E25&gt;Spielplan!G25,Punktemodus!$B$3,0),0)</f>
        <v>0</v>
      </c>
      <c r="BK25" s="50">
        <f>IF(E25=G25,IF(Spielplan!E25=Spielplan!G25,Punktemodus!$B$3,0),0)</f>
        <v>0</v>
      </c>
      <c r="BL25" s="50">
        <f>IF(E25&lt;G25,IF(Spielplan!E25&lt;Spielplan!G25,Punktemodus!$B$3,0),0)</f>
        <v>0</v>
      </c>
      <c r="BM25" s="50">
        <f>IF(E25=Spielplan!E25,IF(G25=Spielplan!G25,Punktemodus!$B$5,0),0)</f>
        <v>0</v>
      </c>
      <c r="BN25" s="50">
        <f>IF(E25=Spielplan!E25,Punktemodus!$B$7,0)</f>
        <v>1</v>
      </c>
      <c r="BO25" s="50">
        <f>IF(G25=Spielplan!G25,Punktemodus!$B$7,0)</f>
        <v>0</v>
      </c>
      <c r="BP25" s="62">
        <f>IF(Spielplan!E25="",0,SUM(BJ25:BO25))</f>
        <v>1</v>
      </c>
      <c r="BQ25" s="211"/>
      <c r="BR25" s="220"/>
      <c r="BS25" s="128" t="s">
        <v>112</v>
      </c>
      <c r="BT25" s="18" t="str">
        <f>IF(G94="","",BB90)</f>
        <v/>
      </c>
      <c r="BU25" s="19"/>
      <c r="BV25" s="55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24" t="s">
        <v>124</v>
      </c>
      <c r="CS25" s="211"/>
      <c r="CT25" s="211"/>
      <c r="CU25" s="211"/>
      <c r="CV25" s="211"/>
      <c r="CW25" s="211"/>
    </row>
    <row r="26" spans="1:101" ht="18.75" customHeight="1" thickBot="1" x14ac:dyDescent="0.3">
      <c r="A26" s="211"/>
      <c r="B26" s="211"/>
      <c r="C26" s="26" t="str">
        <f>H23</f>
        <v>Iran</v>
      </c>
      <c r="D26" s="31"/>
      <c r="E26" s="55"/>
      <c r="F26" s="232" t="s">
        <v>11</v>
      </c>
      <c r="G26" s="55"/>
      <c r="H26" s="26" t="str">
        <f>H24</f>
        <v>Spanien</v>
      </c>
      <c r="I26" s="31"/>
      <c r="J26" s="211"/>
      <c r="K26" s="211" t="s">
        <v>66</v>
      </c>
      <c r="L26" s="211">
        <f t="shared" si="4"/>
        <v>0</v>
      </c>
      <c r="M26" s="211"/>
      <c r="N26" s="211">
        <f>IF($E26="",0,IF($E26&gt;$G26,3,IF($E26=$G26,1,0)))</f>
        <v>0</v>
      </c>
      <c r="O26" s="211"/>
      <c r="P26" s="211">
        <f>IF($G26="",0,IF($E26&gt;$G26,0,IF($E26=$G26,1,3)))</f>
        <v>0</v>
      </c>
      <c r="Q26" s="211"/>
      <c r="R26" s="211">
        <f>E26</f>
        <v>0</v>
      </c>
      <c r="S26" s="211"/>
      <c r="T26" s="211">
        <f>G26</f>
        <v>0</v>
      </c>
      <c r="U26" s="211"/>
      <c r="V26" s="211">
        <f>G26</f>
        <v>0</v>
      </c>
      <c r="W26" s="211"/>
      <c r="X26" s="211">
        <f>E26</f>
        <v>0</v>
      </c>
      <c r="Y26" s="211"/>
      <c r="Z26" s="211">
        <f>P29</f>
        <v>0</v>
      </c>
      <c r="AA26" s="211">
        <f>T29</f>
        <v>0</v>
      </c>
      <c r="AB26" s="211">
        <f>X29</f>
        <v>0</v>
      </c>
      <c r="AC26" s="211">
        <f>AA26-AB26</f>
        <v>0</v>
      </c>
      <c r="AD26" s="211">
        <f>IF(Z26&gt;Z23,-1,0)</f>
        <v>0</v>
      </c>
      <c r="AE26" s="211">
        <f>IF(Z26&gt;Z24,-1,0)</f>
        <v>0</v>
      </c>
      <c r="AF26" s="211">
        <f>IF(Z26&gt;Z25,-1,0)</f>
        <v>0</v>
      </c>
      <c r="AG26" s="211">
        <f>10000-(AJ26*1000+AM26*100+AK26*10)</f>
        <v>10000</v>
      </c>
      <c r="AH26" s="227">
        <f>RANK(AG26,AG23:AG26,1)</f>
        <v>1</v>
      </c>
      <c r="AI26" s="211" t="str">
        <f>H24</f>
        <v>Spanien</v>
      </c>
      <c r="AJ26" s="211">
        <f t="shared" si="5"/>
        <v>0</v>
      </c>
      <c r="AK26" s="211">
        <f t="shared" si="5"/>
        <v>0</v>
      </c>
      <c r="AL26" s="211">
        <f t="shared" si="5"/>
        <v>0</v>
      </c>
      <c r="AM26" s="211">
        <f>AK26-AL26</f>
        <v>0</v>
      </c>
      <c r="AN26" s="229">
        <f>IF(AG23=AG26,IF(E27&gt;G27,AG23-0.1,AG23),AG23)</f>
        <v>10000</v>
      </c>
      <c r="AO26" s="229">
        <f>IF(AG24=AG26,IF(E26&gt;G26,AG24-0.1,AG24),AG24)</f>
        <v>10000</v>
      </c>
      <c r="AP26" s="229">
        <f>IF(AG25=AG26,IF(E24&gt;G24,AG25-0.1,AG25),AG25)</f>
        <v>10000</v>
      </c>
      <c r="AQ26" s="229"/>
      <c r="AR26" s="229">
        <f>AQ27</f>
        <v>30000</v>
      </c>
      <c r="AS26" s="227">
        <f>RANK(AR26,AR23:AR26,1)</f>
        <v>1</v>
      </c>
      <c r="AT26" s="211" t="str">
        <f t="shared" si="6"/>
        <v>Spanien</v>
      </c>
      <c r="AU26" s="211">
        <f t="shared" si="6"/>
        <v>0</v>
      </c>
      <c r="AV26" s="211">
        <f t="shared" si="6"/>
        <v>0</v>
      </c>
      <c r="AW26" s="211">
        <f t="shared" si="6"/>
        <v>0</v>
      </c>
      <c r="AX26" s="211"/>
      <c r="AY26" s="211"/>
      <c r="AZ26" s="211"/>
      <c r="BA26" s="270">
        <v>4</v>
      </c>
      <c r="BB26" s="271" t="e">
        <f>VLOOKUP(4,AS23:AT26,2,FALSE)</f>
        <v>#N/A</v>
      </c>
      <c r="BC26" s="272"/>
      <c r="BD26" s="273" t="e">
        <f>VLOOKUP(4,AS23:AW26,3,FALSE)</f>
        <v>#N/A</v>
      </c>
      <c r="BE26" s="273" t="e">
        <f>VLOOKUP(4,AS23:AW26,4,FALSE)</f>
        <v>#N/A</v>
      </c>
      <c r="BF26" s="230" t="s">
        <v>11</v>
      </c>
      <c r="BG26" s="273" t="e">
        <f>VLOOKUP(4,AS23:AW26,5,FALSE)</f>
        <v>#N/A</v>
      </c>
      <c r="BH26" s="211"/>
      <c r="BI26" s="211"/>
      <c r="BJ26" s="50">
        <f>IF(E26&gt;G26,IF(Spielplan!E26&gt;Spielplan!G26,Punktemodus!$B$3,0),0)</f>
        <v>0</v>
      </c>
      <c r="BK26" s="50">
        <f>IF(E26=G26,IF(Spielplan!E26=Spielplan!G26,Punktemodus!$B$3,0),0)</f>
        <v>0</v>
      </c>
      <c r="BL26" s="50">
        <f>IF(E26&lt;G26,IF(Spielplan!E26&lt;Spielplan!G26,Punktemodus!$B$3,0),0)</f>
        <v>0</v>
      </c>
      <c r="BM26" s="50">
        <f>IF(E26=Spielplan!E26,IF(G26=Spielplan!G26,Punktemodus!$B$5,0),0)</f>
        <v>0</v>
      </c>
      <c r="BN26" s="50">
        <f>IF(E26=Spielplan!E26,Punktemodus!$B$7,0)</f>
        <v>1</v>
      </c>
      <c r="BO26" s="50">
        <f>IF(G26=Spielplan!G26,Punktemodus!$B$7,0)</f>
        <v>0</v>
      </c>
      <c r="BP26" s="62">
        <f>IF(Spielplan!E26="",0,SUM(BJ26:BO26))</f>
        <v>1</v>
      </c>
      <c r="BQ26" s="211"/>
      <c r="BR26" s="220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427" t="str">
        <f>IF($CQ$23=$CK$23,$CK$24,$CK$23)</f>
        <v/>
      </c>
      <c r="CR26" s="428"/>
      <c r="CS26" s="428"/>
      <c r="CT26" s="428"/>
      <c r="CU26" s="428"/>
      <c r="CV26" s="429"/>
      <c r="CW26" s="211"/>
    </row>
    <row r="27" spans="1:101" ht="18.75" customHeight="1" thickBot="1" x14ac:dyDescent="0.3">
      <c r="A27" s="211"/>
      <c r="B27" s="211"/>
      <c r="C27" s="32" t="str">
        <f>C23</f>
        <v>Marokko</v>
      </c>
      <c r="D27" s="33"/>
      <c r="E27" s="55"/>
      <c r="F27" s="232" t="s">
        <v>11</v>
      </c>
      <c r="G27" s="55"/>
      <c r="H27" s="32" t="str">
        <f>H24</f>
        <v>Spanien</v>
      </c>
      <c r="I27" s="33"/>
      <c r="J27" s="211"/>
      <c r="K27" s="211" t="s">
        <v>67</v>
      </c>
      <c r="L27" s="211">
        <f t="shared" si="4"/>
        <v>0</v>
      </c>
      <c r="M27" s="211">
        <f>IF($E27="",0,IF($E27&gt;$G27,3,IF($E27=G27,1,0)))</f>
        <v>0</v>
      </c>
      <c r="N27" s="211"/>
      <c r="O27" s="211"/>
      <c r="P27" s="211">
        <f>IF($G27="",0,IF($E27&gt;$G27,0,IF($E27=$G27,1,3)))</f>
        <v>0</v>
      </c>
      <c r="Q27" s="211">
        <f>E27</f>
        <v>0</v>
      </c>
      <c r="R27" s="211"/>
      <c r="S27" s="211"/>
      <c r="T27" s="211">
        <f>G27</f>
        <v>0</v>
      </c>
      <c r="U27" s="211">
        <f>G27</f>
        <v>0</v>
      </c>
      <c r="V27" s="211"/>
      <c r="W27" s="211"/>
      <c r="X27" s="211">
        <f>E27</f>
        <v>0</v>
      </c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29">
        <f>SUM(AN23:AN26)</f>
        <v>30000</v>
      </c>
      <c r="AO27" s="229">
        <f>SUM(AO23:AO26)</f>
        <v>30000</v>
      </c>
      <c r="AP27" s="229">
        <f>SUM(AP23:AP26)</f>
        <v>30000</v>
      </c>
      <c r="AQ27" s="229">
        <f>SUM(AQ23:AQ26)</f>
        <v>30000</v>
      </c>
      <c r="AR27" s="229"/>
      <c r="AS27" s="211"/>
      <c r="AT27" s="211"/>
      <c r="AU27" s="211"/>
      <c r="AV27" s="211"/>
      <c r="AW27" s="211"/>
      <c r="AX27" s="211"/>
      <c r="AY27" s="211"/>
      <c r="AZ27" s="211"/>
      <c r="BA27" s="214"/>
      <c r="BB27" s="211"/>
      <c r="BC27" s="211"/>
      <c r="BD27" s="211"/>
      <c r="BE27" s="211"/>
      <c r="BF27" s="211"/>
      <c r="BG27" s="211"/>
      <c r="BH27" s="211"/>
      <c r="BI27" s="211"/>
      <c r="BJ27" s="50">
        <f>IF(E27&gt;G27,IF(Spielplan!E27&gt;Spielplan!G27,Punktemodus!$B$3,0),0)</f>
        <v>0</v>
      </c>
      <c r="BK27" s="50">
        <f>IF(E27=G27,IF(Spielplan!E27=Spielplan!G27,Punktemodus!$B$3,0),0)</f>
        <v>10</v>
      </c>
      <c r="BL27" s="50">
        <f>IF(E27&lt;G27,IF(Spielplan!E27&lt;Spielplan!G27,Punktemodus!$B$3,0),0)</f>
        <v>0</v>
      </c>
      <c r="BM27" s="50">
        <f>IF(E27=Spielplan!E27,IF(G27=Spielplan!G27,Punktemodus!$B$5,0),0)</f>
        <v>0</v>
      </c>
      <c r="BN27" s="50">
        <f>IF(E27=Spielplan!E27,Punktemodus!$B$7,0)</f>
        <v>0</v>
      </c>
      <c r="BO27" s="50">
        <f>IF(G27=Spielplan!G27,Punktemodus!$B$7,0)</f>
        <v>0</v>
      </c>
      <c r="BP27" s="62">
        <f>IF(Spielplan!E27="",0,SUM(BJ27:BO27))</f>
        <v>10</v>
      </c>
      <c r="BQ27" s="211"/>
      <c r="BR27" s="220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21" t="s">
        <v>119</v>
      </c>
      <c r="CK27" s="211"/>
      <c r="CL27" s="222"/>
      <c r="CM27" s="223"/>
      <c r="CN27" s="211"/>
      <c r="CO27" s="211"/>
      <c r="CP27" s="211"/>
      <c r="CQ27" s="430"/>
      <c r="CR27" s="431"/>
      <c r="CS27" s="431"/>
      <c r="CT27" s="431"/>
      <c r="CU27" s="431"/>
      <c r="CV27" s="432"/>
      <c r="CW27" s="211"/>
    </row>
    <row r="28" spans="1:101" ht="18.75" customHeight="1" thickBot="1" x14ac:dyDescent="0.3">
      <c r="A28" s="211"/>
      <c r="B28" s="211"/>
      <c r="C28" s="26" t="str">
        <f>H23</f>
        <v>Iran</v>
      </c>
      <c r="D28" s="31"/>
      <c r="E28" s="55"/>
      <c r="F28" s="232" t="s">
        <v>11</v>
      </c>
      <c r="G28" s="55"/>
      <c r="H28" s="26" t="str">
        <f>C24</f>
        <v>Portugal</v>
      </c>
      <c r="I28" s="31"/>
      <c r="J28" s="211"/>
      <c r="K28" s="211" t="s">
        <v>67</v>
      </c>
      <c r="L28" s="211">
        <f t="shared" si="4"/>
        <v>0</v>
      </c>
      <c r="M28" s="211"/>
      <c r="N28" s="211">
        <f>IF($E28="",0,IF($E28&gt;$G28,3,IF($E28=$G28,1,0)))</f>
        <v>0</v>
      </c>
      <c r="O28" s="211">
        <f>IF($G28="",0,IF($E28&gt;$G28,0,IF($E28=$G28,1,3)))</f>
        <v>0</v>
      </c>
      <c r="P28" s="211"/>
      <c r="Q28" s="211"/>
      <c r="R28" s="211">
        <f>E28</f>
        <v>0</v>
      </c>
      <c r="S28" s="211">
        <f>G28</f>
        <v>0</v>
      </c>
      <c r="T28" s="211"/>
      <c r="U28" s="211"/>
      <c r="V28" s="211">
        <f>G28</f>
        <v>0</v>
      </c>
      <c r="W28" s="211">
        <f>E28</f>
        <v>0</v>
      </c>
      <c r="X28" s="211"/>
      <c r="Y28" s="211"/>
      <c r="Z28" s="211" t="s">
        <v>27</v>
      </c>
      <c r="AA28" s="211"/>
      <c r="AB28" s="211"/>
      <c r="AC28" s="211"/>
      <c r="AD28" s="211"/>
      <c r="AE28" s="211"/>
      <c r="AF28" s="211"/>
      <c r="AG28" s="211" t="b">
        <f>OR(AG23=AG24,AG23=AG25,AG23=AG26,AG24=AG25,AG24=AG26,AG25=AG26)</f>
        <v>1</v>
      </c>
      <c r="AH28" s="211"/>
      <c r="AI28" s="211"/>
      <c r="AJ28" s="211"/>
      <c r="AK28" s="211"/>
      <c r="AL28" s="211"/>
      <c r="AM28" s="211"/>
      <c r="AN28" s="211"/>
      <c r="AO28" s="211" t="s">
        <v>31</v>
      </c>
      <c r="AP28" s="211"/>
      <c r="AQ28" s="211"/>
      <c r="AR28" s="211" t="b">
        <f>OR(AR23=AR24,AR23=AR25,AR23=AR26,AR24=AR25,AR24=AR26,AR25=AR26)</f>
        <v>1</v>
      </c>
      <c r="AS28" s="211"/>
      <c r="AT28" s="211"/>
      <c r="AU28" s="211"/>
      <c r="AV28" s="211"/>
      <c r="AW28" s="211"/>
      <c r="AX28" s="211"/>
      <c r="AY28" s="211"/>
      <c r="AZ28" s="211"/>
      <c r="BA28" s="214"/>
      <c r="BB28" s="211"/>
      <c r="BC28" s="211"/>
      <c r="BD28" s="211"/>
      <c r="BE28" s="211"/>
      <c r="BF28" s="211"/>
      <c r="BG28" s="211"/>
      <c r="BH28" s="211"/>
      <c r="BI28" s="211"/>
      <c r="BJ28" s="50">
        <f>IF(E28&gt;G28,IF(Spielplan!E28&gt;Spielplan!G28,Punktemodus!$B$3,0),0)</f>
        <v>0</v>
      </c>
      <c r="BK28" s="50">
        <f>IF(E28=G28,IF(Spielplan!E28=Spielplan!G28,Punktemodus!$B$3,0),0)</f>
        <v>10</v>
      </c>
      <c r="BL28" s="50">
        <f>IF(E28&lt;G28,IF(Spielplan!E28&lt;Spielplan!G28,Punktemodus!$B$3,0),0)</f>
        <v>0</v>
      </c>
      <c r="BM28" s="50">
        <f>IF(E28=Spielplan!E28,IF(G28=Spielplan!G28,Punktemodus!$B$5,0),0)</f>
        <v>0</v>
      </c>
      <c r="BN28" s="50">
        <f>IF(E28=Spielplan!E28,Punktemodus!$B$7,0)</f>
        <v>0</v>
      </c>
      <c r="BO28" s="50">
        <f>IF(G28=Spielplan!G28,Punktemodus!$B$7,0)</f>
        <v>0</v>
      </c>
      <c r="BP28" s="62">
        <f>IF(Spielplan!E28="",0,SUM(BJ28:BO28))</f>
        <v>10</v>
      </c>
      <c r="BQ28" s="211"/>
      <c r="BR28" s="220"/>
      <c r="BS28" s="49" t="s">
        <v>18</v>
      </c>
      <c r="BT28" s="18" t="str">
        <f>IF(G28="","",BB23)</f>
        <v/>
      </c>
      <c r="BU28" s="19"/>
      <c r="BV28" s="55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24" t="s">
        <v>235</v>
      </c>
      <c r="CS28" s="211"/>
      <c r="CT28" s="211"/>
      <c r="CU28" s="211"/>
      <c r="CV28" s="211"/>
      <c r="CW28" s="211"/>
    </row>
    <row r="29" spans="1:101" ht="18.75" customHeight="1" thickBot="1" x14ac:dyDescent="0.25">
      <c r="A29" s="211"/>
      <c r="B29" s="211"/>
      <c r="C29" s="228" t="str">
        <f>IF(G28="","",IF(AR28=TRUE,"Achtung: Fehler in Tabelle!",""))</f>
        <v/>
      </c>
      <c r="D29" s="211"/>
      <c r="E29" s="213"/>
      <c r="F29" s="211"/>
      <c r="G29" s="213"/>
      <c r="H29" s="211"/>
      <c r="I29" s="211"/>
      <c r="J29" s="211"/>
      <c r="K29" s="211"/>
      <c r="L29" s="211"/>
      <c r="M29" s="211">
        <f t="shared" ref="M29:X29" si="7">SUM(M23:M28)</f>
        <v>0</v>
      </c>
      <c r="N29" s="211">
        <f t="shared" si="7"/>
        <v>0</v>
      </c>
      <c r="O29" s="211">
        <f t="shared" si="7"/>
        <v>0</v>
      </c>
      <c r="P29" s="211">
        <f t="shared" si="7"/>
        <v>0</v>
      </c>
      <c r="Q29" s="211">
        <f t="shared" si="7"/>
        <v>0</v>
      </c>
      <c r="R29" s="211">
        <f t="shared" si="7"/>
        <v>0</v>
      </c>
      <c r="S29" s="211">
        <f t="shared" si="7"/>
        <v>0</v>
      </c>
      <c r="T29" s="211">
        <f t="shared" si="7"/>
        <v>0</v>
      </c>
      <c r="U29" s="211">
        <f t="shared" si="7"/>
        <v>0</v>
      </c>
      <c r="V29" s="211">
        <f t="shared" si="7"/>
        <v>0</v>
      </c>
      <c r="W29" s="211">
        <f t="shared" si="7"/>
        <v>0</v>
      </c>
      <c r="X29" s="211">
        <f t="shared" si="7"/>
        <v>0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9"/>
      <c r="BK29" s="29"/>
      <c r="BL29" s="29"/>
      <c r="BM29" s="29"/>
      <c r="BN29" s="29"/>
      <c r="BO29" s="29"/>
      <c r="BP29" s="269">
        <f>SUM(BP23:BP28)</f>
        <v>33</v>
      </c>
      <c r="BQ29" s="211"/>
      <c r="BR29" s="220"/>
      <c r="BS29" s="210" t="s">
        <v>113</v>
      </c>
      <c r="BT29" s="18" t="str">
        <f>IF(G17="","",BB13)</f>
        <v/>
      </c>
      <c r="BU29" s="19"/>
      <c r="BV29" s="55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0" t="s">
        <v>122</v>
      </c>
      <c r="CK29" s="18" t="str">
        <f>IF($CK$23=$CF$19,$CF$18,$CF$19)</f>
        <v/>
      </c>
      <c r="CL29" s="19"/>
      <c r="CM29" s="55"/>
      <c r="CN29" s="211"/>
      <c r="CO29" s="211"/>
      <c r="CP29" s="211"/>
      <c r="CQ29" s="433" t="str">
        <f>IF($CM$29&lt;&gt;"",$CK$29,IF($CM$30&lt;&gt;"",$CK$30,""))</f>
        <v/>
      </c>
      <c r="CR29" s="434"/>
      <c r="CS29" s="434"/>
      <c r="CT29" s="434"/>
      <c r="CU29" s="434"/>
      <c r="CV29" s="435"/>
      <c r="CW29" s="211"/>
    </row>
    <row r="30" spans="1:101" ht="18.75" customHeight="1" thickBot="1" x14ac:dyDescent="0.25">
      <c r="A30" s="211"/>
      <c r="B30" s="211"/>
      <c r="C30" s="211"/>
      <c r="D30" s="211"/>
      <c r="E30" s="213"/>
      <c r="F30" s="211"/>
      <c r="G30" s="213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3"/>
      <c r="BJ30" s="29"/>
      <c r="BK30" s="29"/>
      <c r="BL30" s="29"/>
      <c r="BM30" s="29"/>
      <c r="BN30" s="29"/>
      <c r="BO30" s="29"/>
      <c r="BP30" s="63"/>
      <c r="BQ30" s="211"/>
      <c r="BR30" s="220"/>
      <c r="BS30" s="211"/>
      <c r="BT30" s="211"/>
      <c r="BU30" s="211"/>
      <c r="BV30" s="211"/>
      <c r="BW30" s="211"/>
      <c r="BX30" s="211"/>
      <c r="BY30" s="211"/>
      <c r="BZ30" s="20" t="s">
        <v>273</v>
      </c>
      <c r="CA30" s="196" t="str">
        <f>IF($BV$28&lt;&gt;"",$BT$28,IF($BV$29&lt;&gt;"",$BT$29,""))</f>
        <v/>
      </c>
      <c r="CB30" s="19"/>
      <c r="CC30" s="55"/>
      <c r="CD30" s="211"/>
      <c r="CE30" s="211"/>
      <c r="CF30" s="211"/>
      <c r="CG30" s="211"/>
      <c r="CH30" s="211"/>
      <c r="CI30" s="211"/>
      <c r="CJ30" s="20" t="s">
        <v>123</v>
      </c>
      <c r="CK30" s="18" t="str">
        <f>IF($CK$24=$CF$34,$CF$35,$CF$34)</f>
        <v/>
      </c>
      <c r="CL30" s="19"/>
      <c r="CM30" s="55"/>
      <c r="CN30" s="211"/>
      <c r="CO30" s="211"/>
      <c r="CP30" s="211"/>
      <c r="CQ30" s="436"/>
      <c r="CR30" s="437"/>
      <c r="CS30" s="437"/>
      <c r="CT30" s="437"/>
      <c r="CU30" s="437"/>
      <c r="CV30" s="438"/>
      <c r="CW30" s="211"/>
    </row>
    <row r="31" spans="1:101" ht="18.75" customHeight="1" thickBot="1" x14ac:dyDescent="0.3">
      <c r="A31" s="211"/>
      <c r="B31" s="211"/>
      <c r="C31" s="211"/>
      <c r="D31" s="211"/>
      <c r="E31" s="213"/>
      <c r="F31" s="211"/>
      <c r="G31" s="213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3"/>
      <c r="BJ31" s="29"/>
      <c r="BK31" s="29"/>
      <c r="BL31" s="29"/>
      <c r="BM31" s="29"/>
      <c r="BN31" s="29"/>
      <c r="BO31" s="29"/>
      <c r="BP31" s="63"/>
      <c r="BQ31" s="211"/>
      <c r="BR31" s="220"/>
      <c r="BS31" s="211"/>
      <c r="BT31" s="211"/>
      <c r="BU31" s="211"/>
      <c r="BV31" s="211"/>
      <c r="BW31" s="211"/>
      <c r="BX31" s="211"/>
      <c r="BY31" s="211"/>
      <c r="BZ31" s="20" t="s">
        <v>273</v>
      </c>
      <c r="CA31" s="196" t="str">
        <f>IF($BV$32&lt;&gt;"",$BT$32,IF($BV$33&lt;&gt;"",$BT$33,""))</f>
        <v/>
      </c>
      <c r="CB31" s="19"/>
      <c r="CC31" s="55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24" t="s">
        <v>126</v>
      </c>
      <c r="CS31" s="211"/>
      <c r="CT31" s="211"/>
      <c r="CU31" s="211"/>
      <c r="CV31" s="211"/>
      <c r="CW31" s="211"/>
    </row>
    <row r="32" spans="1:101" ht="18.75" customHeight="1" thickBot="1" x14ac:dyDescent="0.3">
      <c r="A32" s="211"/>
      <c r="B32" s="211"/>
      <c r="C32" s="224" t="s">
        <v>68</v>
      </c>
      <c r="D32" s="211"/>
      <c r="E32" s="213"/>
      <c r="F32" s="211"/>
      <c r="G32" s="213"/>
      <c r="H32" s="211"/>
      <c r="I32" s="211"/>
      <c r="J32" s="211"/>
      <c r="K32" s="211"/>
      <c r="L32" s="211"/>
      <c r="M32" s="211" t="s">
        <v>4</v>
      </c>
      <c r="N32" s="211"/>
      <c r="O32" s="211"/>
      <c r="P32" s="211"/>
      <c r="Q32" s="211" t="s">
        <v>6</v>
      </c>
      <c r="R32" s="211"/>
      <c r="S32" s="211"/>
      <c r="T32" s="211"/>
      <c r="U32" s="211" t="s">
        <v>7</v>
      </c>
      <c r="V32" s="211"/>
      <c r="W32" s="211"/>
      <c r="X32" s="211"/>
      <c r="Y32" s="211"/>
      <c r="Z32" s="211" t="s">
        <v>4</v>
      </c>
      <c r="AA32" s="211" t="s">
        <v>5</v>
      </c>
      <c r="AB32" s="211"/>
      <c r="AC32" s="211"/>
      <c r="AD32" s="211" t="s">
        <v>9</v>
      </c>
      <c r="AE32" s="211"/>
      <c r="AF32" s="211"/>
      <c r="AG32" s="211"/>
      <c r="AH32" s="211" t="s">
        <v>29</v>
      </c>
      <c r="AI32" s="211"/>
      <c r="AJ32" s="211"/>
      <c r="AK32" s="211"/>
      <c r="AL32" s="211"/>
      <c r="AM32" s="211"/>
      <c r="AN32" s="211" t="s">
        <v>32</v>
      </c>
      <c r="AO32" s="211"/>
      <c r="AP32" s="211"/>
      <c r="AQ32" s="211"/>
      <c r="AR32" s="211"/>
      <c r="AS32" s="211" t="s">
        <v>30</v>
      </c>
      <c r="AT32" s="211"/>
      <c r="AU32" s="211"/>
      <c r="AV32" s="211"/>
      <c r="AW32" s="211"/>
      <c r="AX32" s="211"/>
      <c r="AY32" s="211"/>
      <c r="AZ32" s="211"/>
      <c r="BA32" s="211"/>
      <c r="BB32" s="224" t="s">
        <v>334</v>
      </c>
      <c r="BC32" s="211"/>
      <c r="BD32" s="223" t="s">
        <v>4</v>
      </c>
      <c r="BE32" s="231"/>
      <c r="BF32" s="223" t="s">
        <v>5</v>
      </c>
      <c r="BG32" s="231"/>
      <c r="BH32" s="211"/>
      <c r="BI32" s="213"/>
      <c r="BJ32" s="29"/>
      <c r="BK32" s="29"/>
      <c r="BL32" s="29"/>
      <c r="BM32" s="29"/>
      <c r="BN32" s="29"/>
      <c r="BO32" s="29"/>
      <c r="BP32" s="63"/>
      <c r="BQ32" s="213"/>
      <c r="BR32" s="220"/>
      <c r="BS32" s="27" t="s">
        <v>22</v>
      </c>
      <c r="BT32" s="18" t="str">
        <f>IF(G50="","",BB45)</f>
        <v/>
      </c>
      <c r="BU32" s="19"/>
      <c r="BV32" s="55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447" t="str">
        <f>IF($CQ$29=$CK$29,$CK$30,$CK$29)</f>
        <v/>
      </c>
      <c r="CR32" s="448"/>
      <c r="CS32" s="448"/>
      <c r="CT32" s="448"/>
      <c r="CU32" s="448"/>
      <c r="CV32" s="449"/>
      <c r="CW32" s="211"/>
    </row>
    <row r="33" spans="1:101" ht="18.75" customHeight="1" thickBot="1" x14ac:dyDescent="0.25">
      <c r="A33" s="211"/>
      <c r="B33" s="211"/>
      <c r="C33" s="211"/>
      <c r="D33" s="211"/>
      <c r="E33" s="213"/>
      <c r="F33" s="211"/>
      <c r="G33" s="213"/>
      <c r="H33" s="211"/>
      <c r="I33" s="211"/>
      <c r="J33" s="211"/>
      <c r="K33" s="211"/>
      <c r="L33" s="211"/>
      <c r="M33" s="211" t="s">
        <v>0</v>
      </c>
      <c r="N33" s="211" t="s">
        <v>1</v>
      </c>
      <c r="O33" s="211" t="s">
        <v>2</v>
      </c>
      <c r="P33" s="211" t="s">
        <v>3</v>
      </c>
      <c r="Q33" s="211" t="s">
        <v>0</v>
      </c>
      <c r="R33" s="211" t="s">
        <v>1</v>
      </c>
      <c r="S33" s="211" t="s">
        <v>2</v>
      </c>
      <c r="T33" s="211" t="s">
        <v>3</v>
      </c>
      <c r="U33" s="211" t="s">
        <v>0</v>
      </c>
      <c r="V33" s="211" t="s">
        <v>1</v>
      </c>
      <c r="W33" s="211" t="s">
        <v>2</v>
      </c>
      <c r="X33" s="211" t="s">
        <v>3</v>
      </c>
      <c r="Y33" s="211"/>
      <c r="Z33" s="211" t="s">
        <v>8</v>
      </c>
      <c r="AA33" s="211"/>
      <c r="AB33" s="211"/>
      <c r="AC33" s="211"/>
      <c r="AD33" s="211"/>
      <c r="AE33" s="211"/>
      <c r="AF33" s="211"/>
      <c r="AG33" s="211"/>
      <c r="AH33" s="211" t="s">
        <v>28</v>
      </c>
      <c r="AI33" s="211"/>
      <c r="AJ33" s="211"/>
      <c r="AK33" s="211"/>
      <c r="AL33" s="211"/>
      <c r="AM33" s="211"/>
      <c r="AN33" s="211" t="str">
        <f>AI34</f>
        <v>Frankreich</v>
      </c>
      <c r="AO33" s="211" t="str">
        <f>AI35</f>
        <v>Australien</v>
      </c>
      <c r="AP33" s="211" t="str">
        <f>AI36</f>
        <v>Peru</v>
      </c>
      <c r="AQ33" s="211" t="str">
        <f>AI37</f>
        <v>Dänemark</v>
      </c>
      <c r="AR33" s="211"/>
      <c r="AS33" s="211" t="s">
        <v>28</v>
      </c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3"/>
      <c r="BJ33" s="50"/>
      <c r="BK33" s="50"/>
      <c r="BL33" s="50"/>
      <c r="BM33" s="50"/>
      <c r="BN33" s="50"/>
      <c r="BO33" s="50"/>
      <c r="BP33" s="62"/>
      <c r="BQ33" s="213"/>
      <c r="BR33" s="220"/>
      <c r="BS33" s="202" t="s">
        <v>21</v>
      </c>
      <c r="BT33" s="18" t="str">
        <f>IF(G39="","",BB35)</f>
        <v/>
      </c>
      <c r="BU33" s="19"/>
      <c r="BV33" s="55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450"/>
      <c r="CR33" s="451"/>
      <c r="CS33" s="451"/>
      <c r="CT33" s="451"/>
      <c r="CU33" s="451"/>
      <c r="CV33" s="452"/>
      <c r="CW33" s="211"/>
    </row>
    <row r="34" spans="1:101" ht="18.75" customHeight="1" thickBot="1" x14ac:dyDescent="0.3">
      <c r="A34" s="211"/>
      <c r="B34" s="211"/>
      <c r="C34" s="10" t="str">
        <f>Spielplan!$C$34</f>
        <v>Frankreich</v>
      </c>
      <c r="D34" s="16"/>
      <c r="E34" s="55"/>
      <c r="F34" s="232" t="s">
        <v>11</v>
      </c>
      <c r="G34" s="55"/>
      <c r="H34" s="10" t="str">
        <f>Spielplan!$H$34</f>
        <v>Australien</v>
      </c>
      <c r="I34" s="16"/>
      <c r="J34" s="211"/>
      <c r="K34" s="211" t="s">
        <v>71</v>
      </c>
      <c r="L34" s="211">
        <f t="shared" ref="L34:L39" si="8">IF(E34-G34&gt;0,1,IF(G34=E34,0,-1))</f>
        <v>0</v>
      </c>
      <c r="M34" s="211">
        <f>IF($E34="",0,IF($E34&gt;$G34,3,IF($E34=G34,1,0)))</f>
        <v>0</v>
      </c>
      <c r="N34" s="211">
        <f>IF($G34="",0,IF($E34&gt;$G34,0,IF($E34=G34,1,3)))</f>
        <v>0</v>
      </c>
      <c r="O34" s="211"/>
      <c r="P34" s="211"/>
      <c r="Q34" s="211">
        <f>E34</f>
        <v>0</v>
      </c>
      <c r="R34" s="211">
        <f>G34</f>
        <v>0</v>
      </c>
      <c r="S34" s="211"/>
      <c r="T34" s="211"/>
      <c r="U34" s="211">
        <f>G34</f>
        <v>0</v>
      </c>
      <c r="V34" s="211">
        <f>E34</f>
        <v>0</v>
      </c>
      <c r="W34" s="211"/>
      <c r="X34" s="211"/>
      <c r="Y34" s="211"/>
      <c r="Z34" s="211">
        <f>M40</f>
        <v>0</v>
      </c>
      <c r="AA34" s="211">
        <f>Q40</f>
        <v>0</v>
      </c>
      <c r="AB34" s="211">
        <f>U40</f>
        <v>0</v>
      </c>
      <c r="AC34" s="211">
        <f>AA34-AB34</f>
        <v>0</v>
      </c>
      <c r="AD34" s="211">
        <f>IF(Z34&gt;Z35,-1,0)</f>
        <v>0</v>
      </c>
      <c r="AE34" s="211">
        <f>IF(Z34&gt;Z36,-1,0)</f>
        <v>0</v>
      </c>
      <c r="AF34" s="211">
        <f>IF(Z34&gt;Z37,-1,0)</f>
        <v>0</v>
      </c>
      <c r="AG34" s="211">
        <f>10000-(AJ34*1000+AM34*100+AK34*10)</f>
        <v>10000</v>
      </c>
      <c r="AH34" s="227">
        <f>RANK(AG34,AG34:AG37,1)</f>
        <v>1</v>
      </c>
      <c r="AI34" s="211" t="str">
        <f>C34</f>
        <v>Frankreich</v>
      </c>
      <c r="AJ34" s="211">
        <f t="shared" ref="AJ34:AL37" si="9">Z34</f>
        <v>0</v>
      </c>
      <c r="AK34" s="211">
        <f t="shared" si="9"/>
        <v>0</v>
      </c>
      <c r="AL34" s="211">
        <f t="shared" si="9"/>
        <v>0</v>
      </c>
      <c r="AM34" s="211">
        <f>AK34-AL34</f>
        <v>0</v>
      </c>
      <c r="AN34" s="229"/>
      <c r="AO34" s="229">
        <f>IF(AG35=AG34,IF(G34&gt;E34,AG35-0.1,AG35),AG35)</f>
        <v>10000</v>
      </c>
      <c r="AP34" s="229">
        <f>IF(AG36=AG34,IF(G36&gt;E36,AG36-0.1,AG36),AG36)</f>
        <v>10000</v>
      </c>
      <c r="AQ34" s="229">
        <f>IF(AG37=AG34,IF(G38&gt;E38,AG37-0.1,AG37),AG37)</f>
        <v>10000</v>
      </c>
      <c r="AR34" s="229">
        <f>AN38</f>
        <v>30000</v>
      </c>
      <c r="AS34" s="227">
        <f>RANK(AR34,AR34:AR37,1)</f>
        <v>1</v>
      </c>
      <c r="AT34" s="211" t="str">
        <f t="shared" ref="AT34:AW37" si="10">AI34</f>
        <v>Frankreich</v>
      </c>
      <c r="AU34" s="211">
        <f t="shared" si="10"/>
        <v>0</v>
      </c>
      <c r="AV34" s="211">
        <f t="shared" si="10"/>
        <v>0</v>
      </c>
      <c r="AW34" s="211">
        <f t="shared" si="10"/>
        <v>0</v>
      </c>
      <c r="AX34" s="211"/>
      <c r="AY34" s="211"/>
      <c r="AZ34" s="211"/>
      <c r="BA34" s="9">
        <v>1</v>
      </c>
      <c r="BB34" s="10" t="str">
        <f>VLOOKUP(1,AS34:AT37,2,FALSE)</f>
        <v>Frankreich</v>
      </c>
      <c r="BC34" s="8"/>
      <c r="BD34" s="11">
        <f>VLOOKUP(1,AS34:AW37,3,FALSE)</f>
        <v>0</v>
      </c>
      <c r="BE34" s="12">
        <f>VLOOKUP(1,AS34:AW37,4,FALSE)</f>
        <v>0</v>
      </c>
      <c r="BF34" s="230" t="s">
        <v>11</v>
      </c>
      <c r="BG34" s="12">
        <f>VLOOKUP(1,AS34:AW37,5,FALSE)</f>
        <v>0</v>
      </c>
      <c r="BH34" s="13" t="s">
        <v>20</v>
      </c>
      <c r="BI34" s="213"/>
      <c r="BJ34" s="50">
        <f>IF(E34&gt;G34,IF(Spielplan!E34&gt;Spielplan!G34,Punktemodus!$B$3,0),0)</f>
        <v>0</v>
      </c>
      <c r="BK34" s="50">
        <f>IF(E34=G34,IF(Spielplan!E34=Spielplan!G34,Punktemodus!$B$3,0),0)</f>
        <v>0</v>
      </c>
      <c r="BL34" s="50">
        <f>IF(E34&lt;G34,IF(Spielplan!E34&lt;Spielplan!G34,Punktemodus!$B$3,0),0)</f>
        <v>0</v>
      </c>
      <c r="BM34" s="50">
        <f>IF(E34=Spielplan!E34,IF(G34=Spielplan!G34,Punktemodus!$B$5,0),0)</f>
        <v>0</v>
      </c>
      <c r="BN34" s="50">
        <f>IF(E34=Spielplan!E34,Punktemodus!$B$7,0)</f>
        <v>0</v>
      </c>
      <c r="BO34" s="50">
        <f>IF(G34=Spielplan!G34,Punktemodus!$B$7,0)</f>
        <v>0</v>
      </c>
      <c r="BP34" s="62">
        <f>IF(Spielplan!E34="",0,SUM(BJ34:BO34))</f>
        <v>0</v>
      </c>
      <c r="BQ34" s="213"/>
      <c r="BR34" s="220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0" t="s">
        <v>277</v>
      </c>
      <c r="CF34" s="196" t="str">
        <f>IF($CC$30&lt;&gt;"",$CA$30,IF($CC$31&lt;&gt;"",$CA$31,""))</f>
        <v/>
      </c>
      <c r="CG34" s="19"/>
      <c r="CH34" s="55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</row>
    <row r="35" spans="1:101" ht="18.75" customHeight="1" thickBot="1" x14ac:dyDescent="0.3">
      <c r="A35" s="211"/>
      <c r="B35" s="211"/>
      <c r="C35" s="197" t="str">
        <f>Spielplan!$C$35</f>
        <v>Peru</v>
      </c>
      <c r="D35" s="198"/>
      <c r="E35" s="55"/>
      <c r="F35" s="232" t="s">
        <v>11</v>
      </c>
      <c r="G35" s="55"/>
      <c r="H35" s="197" t="str">
        <f>Spielplan!$H$35</f>
        <v>Dänemark</v>
      </c>
      <c r="I35" s="198"/>
      <c r="J35" s="211"/>
      <c r="K35" s="211" t="s">
        <v>72</v>
      </c>
      <c r="L35" s="211">
        <f t="shared" si="8"/>
        <v>0</v>
      </c>
      <c r="M35" s="211"/>
      <c r="N35" s="211"/>
      <c r="O35" s="211">
        <f>IF($E35="",0,IF($E35&gt;$G35,3,IF($E35=$G35,1,0)))</f>
        <v>0</v>
      </c>
      <c r="P35" s="211">
        <f>IF($G35="",0,IF($E35&gt;$G35,0,IF($E35=$G35,1,3)))</f>
        <v>0</v>
      </c>
      <c r="Q35" s="211"/>
      <c r="R35" s="211"/>
      <c r="S35" s="211">
        <f>E35</f>
        <v>0</v>
      </c>
      <c r="T35" s="211">
        <f>G35</f>
        <v>0</v>
      </c>
      <c r="U35" s="211"/>
      <c r="V35" s="211"/>
      <c r="W35" s="211">
        <f>G35</f>
        <v>0</v>
      </c>
      <c r="X35" s="211">
        <f>E35</f>
        <v>0</v>
      </c>
      <c r="Y35" s="211"/>
      <c r="Z35" s="211">
        <f>N40</f>
        <v>0</v>
      </c>
      <c r="AA35" s="211">
        <f>R40</f>
        <v>0</v>
      </c>
      <c r="AB35" s="211">
        <f>V40</f>
        <v>0</v>
      </c>
      <c r="AC35" s="211">
        <f>AA35-AB35</f>
        <v>0</v>
      </c>
      <c r="AD35" s="211">
        <f>IF(Z35&gt;Z34,-1,0)</f>
        <v>0</v>
      </c>
      <c r="AE35" s="211">
        <f>IF(Z35&gt;Z36,-1,0)</f>
        <v>0</v>
      </c>
      <c r="AF35" s="211">
        <f>IF(Z35&gt;Z37,-1,0)</f>
        <v>0</v>
      </c>
      <c r="AG35" s="211">
        <f>10000-(AJ35*1000+AM35*100+AK35*10)</f>
        <v>10000</v>
      </c>
      <c r="AH35" s="227">
        <f>RANK(AG35,AG34:AG37,1)</f>
        <v>1</v>
      </c>
      <c r="AI35" s="211" t="str">
        <f>H34</f>
        <v>Australien</v>
      </c>
      <c r="AJ35" s="211">
        <f t="shared" si="9"/>
        <v>0</v>
      </c>
      <c r="AK35" s="211">
        <f t="shared" si="9"/>
        <v>0</v>
      </c>
      <c r="AL35" s="211">
        <f t="shared" si="9"/>
        <v>0</v>
      </c>
      <c r="AM35" s="211">
        <f>AK35-AL35</f>
        <v>0</v>
      </c>
      <c r="AN35" s="229">
        <f>IF(AG34=AG35,IF(E34&gt;G34,AG34-0.1,AG34),AG34)</f>
        <v>10000</v>
      </c>
      <c r="AO35" s="229"/>
      <c r="AP35" s="229">
        <f>IF(AG36=AG35,IF(G39&gt;E39,AG36-0.1,AG36),AG36)</f>
        <v>10000</v>
      </c>
      <c r="AQ35" s="229">
        <f>IF(AG37=AG35,IF(G37&gt;E37,AG37-0.1,AG37),AG37)</f>
        <v>10000</v>
      </c>
      <c r="AR35" s="229">
        <f>AO38</f>
        <v>30000</v>
      </c>
      <c r="AS35" s="227">
        <f>RANK(AR35,AR34:AR37,1)</f>
        <v>1</v>
      </c>
      <c r="AT35" s="211" t="str">
        <f t="shared" si="10"/>
        <v>Australien</v>
      </c>
      <c r="AU35" s="211">
        <f t="shared" si="10"/>
        <v>0</v>
      </c>
      <c r="AV35" s="211">
        <f t="shared" si="10"/>
        <v>0</v>
      </c>
      <c r="AW35" s="211">
        <f t="shared" si="10"/>
        <v>0</v>
      </c>
      <c r="AX35" s="211"/>
      <c r="AY35" s="211"/>
      <c r="AZ35" s="211"/>
      <c r="BA35" s="199">
        <v>2</v>
      </c>
      <c r="BB35" s="197" t="e">
        <f>VLOOKUP(2,AS34:AT37,2,FALSE)</f>
        <v>#N/A</v>
      </c>
      <c r="BC35" s="200"/>
      <c r="BD35" s="201" t="e">
        <f>VLOOKUP(2,AS34:AW37,3,FALSE)</f>
        <v>#N/A</v>
      </c>
      <c r="BE35" s="202" t="e">
        <f>VLOOKUP(2,AS34:AW37,4,FALSE)</f>
        <v>#N/A</v>
      </c>
      <c r="BF35" s="230" t="s">
        <v>11</v>
      </c>
      <c r="BG35" s="202" t="e">
        <f>VLOOKUP(2,AS34:AW37,5,FALSE)</f>
        <v>#N/A</v>
      </c>
      <c r="BH35" s="203" t="s">
        <v>21</v>
      </c>
      <c r="BI35" s="213"/>
      <c r="BJ35" s="50">
        <f>IF(E35&gt;G35,IF(Spielplan!E35&gt;Spielplan!G35,Punktemodus!$B$3,0),0)</f>
        <v>0</v>
      </c>
      <c r="BK35" s="50">
        <f>IF(E35=G35,IF(Spielplan!E35=Spielplan!G35,Punktemodus!$B$3,0),0)</f>
        <v>0</v>
      </c>
      <c r="BL35" s="50">
        <f>IF(E35&lt;G35,IF(Spielplan!E35&lt;Spielplan!G35,Punktemodus!$B$3,0),0)</f>
        <v>0</v>
      </c>
      <c r="BM35" s="50">
        <f>IF(E35=Spielplan!E35,IF(G35=Spielplan!G35,Punktemodus!$B$5,0),0)</f>
        <v>0</v>
      </c>
      <c r="BN35" s="50">
        <f>IF(E35=Spielplan!E35,Punktemodus!$B$7,0)</f>
        <v>1</v>
      </c>
      <c r="BO35" s="50">
        <f>IF(G35=Spielplan!G35,Punktemodus!$B$7,0)</f>
        <v>0</v>
      </c>
      <c r="BP35" s="62">
        <f>IF(Spielplan!E35="",0,SUM(BJ35:BO35))</f>
        <v>1</v>
      </c>
      <c r="BQ35" s="213"/>
      <c r="BR35" s="220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0" t="s">
        <v>277</v>
      </c>
      <c r="CF35" s="196" t="str">
        <f>IF($CC$38&lt;&gt;"",$CA$38,IF($CC$39&lt;&gt;"",$CA$39,""))</f>
        <v/>
      </c>
      <c r="CG35" s="19"/>
      <c r="CH35" s="55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</row>
    <row r="36" spans="1:101" ht="18.75" customHeight="1" thickBot="1" x14ac:dyDescent="0.3">
      <c r="A36" s="211"/>
      <c r="B36" s="211"/>
      <c r="C36" s="10" t="str">
        <f>C34</f>
        <v>Frankreich</v>
      </c>
      <c r="D36" s="16"/>
      <c r="E36" s="55"/>
      <c r="F36" s="232" t="s">
        <v>11</v>
      </c>
      <c r="G36" s="55"/>
      <c r="H36" s="10" t="str">
        <f>C35</f>
        <v>Peru</v>
      </c>
      <c r="I36" s="16"/>
      <c r="J36" s="211"/>
      <c r="K36" s="211" t="s">
        <v>74</v>
      </c>
      <c r="L36" s="211">
        <f t="shared" si="8"/>
        <v>0</v>
      </c>
      <c r="M36" s="211">
        <f>IF($E36="",0,IF($E36&gt;$G36,3,IF($E36=G36,1,0)))</f>
        <v>0</v>
      </c>
      <c r="N36" s="211"/>
      <c r="O36" s="211">
        <f>IF($G36="",0,IF($E36&gt;$G36,0,IF($E36=$G36,1,3)))</f>
        <v>0</v>
      </c>
      <c r="P36" s="211"/>
      <c r="Q36" s="211">
        <f>E36</f>
        <v>0</v>
      </c>
      <c r="R36" s="211"/>
      <c r="S36" s="211">
        <f>G36</f>
        <v>0</v>
      </c>
      <c r="T36" s="211"/>
      <c r="U36" s="211">
        <f>G36</f>
        <v>0</v>
      </c>
      <c r="V36" s="211"/>
      <c r="W36" s="211">
        <f>E36</f>
        <v>0</v>
      </c>
      <c r="X36" s="211"/>
      <c r="Y36" s="211"/>
      <c r="Z36" s="211">
        <f>O40</f>
        <v>0</v>
      </c>
      <c r="AA36" s="211">
        <f>S40</f>
        <v>0</v>
      </c>
      <c r="AB36" s="211">
        <f>W40</f>
        <v>0</v>
      </c>
      <c r="AC36" s="211">
        <f>AA36-AB36</f>
        <v>0</v>
      </c>
      <c r="AD36" s="211">
        <f>IF(Z36&gt;Z34,-1,0)</f>
        <v>0</v>
      </c>
      <c r="AE36" s="211">
        <f>IF(Z36&gt;Z35,-1,0)</f>
        <v>0</v>
      </c>
      <c r="AF36" s="211">
        <f>IF(Z36&gt;Z37,-1,0)</f>
        <v>0</v>
      </c>
      <c r="AG36" s="211">
        <f>10000-(AJ36*1000+AM36*100+AK36*10)</f>
        <v>10000</v>
      </c>
      <c r="AH36" s="227">
        <f>RANK(AG36,AG34:AG37,1)</f>
        <v>1</v>
      </c>
      <c r="AI36" s="211" t="str">
        <f>C35</f>
        <v>Peru</v>
      </c>
      <c r="AJ36" s="211">
        <f t="shared" si="9"/>
        <v>0</v>
      </c>
      <c r="AK36" s="211">
        <f t="shared" si="9"/>
        <v>0</v>
      </c>
      <c r="AL36" s="211">
        <f t="shared" si="9"/>
        <v>0</v>
      </c>
      <c r="AM36" s="211">
        <f>AK36-AL36</f>
        <v>0</v>
      </c>
      <c r="AN36" s="229">
        <f>IF(AG34=AG36,IF(E36&gt;G36,AG34-0.1,AG34),AG34)</f>
        <v>10000</v>
      </c>
      <c r="AO36" s="229">
        <f>IF(AG35=AG36,IF(E39&gt;G39,AG35-0.1,AG35),AG35)</f>
        <v>10000</v>
      </c>
      <c r="AP36" s="229"/>
      <c r="AQ36" s="229">
        <f>IF(AG37=AG36,IF(G35&gt;E35,AG37-0.1,AG37),AG37)</f>
        <v>10000</v>
      </c>
      <c r="AR36" s="229">
        <f>AP38</f>
        <v>30000</v>
      </c>
      <c r="AS36" s="227">
        <f>RANK(AR36,AR34:AR37,1)</f>
        <v>1</v>
      </c>
      <c r="AT36" s="211" t="str">
        <f t="shared" si="10"/>
        <v>Peru</v>
      </c>
      <c r="AU36" s="211">
        <f t="shared" si="10"/>
        <v>0</v>
      </c>
      <c r="AV36" s="211">
        <f t="shared" si="10"/>
        <v>0</v>
      </c>
      <c r="AW36" s="211">
        <f t="shared" si="10"/>
        <v>0</v>
      </c>
      <c r="AX36" s="211"/>
      <c r="AY36" s="211"/>
      <c r="AZ36" s="211"/>
      <c r="BA36" s="270">
        <v>3</v>
      </c>
      <c r="BB36" s="271" t="e">
        <f>VLOOKUP(3,AS34:AT37,2,FALSE)</f>
        <v>#N/A</v>
      </c>
      <c r="BC36" s="272"/>
      <c r="BD36" s="273" t="e">
        <f>VLOOKUP(3,AS34:AW37,3,FALSE)</f>
        <v>#N/A</v>
      </c>
      <c r="BE36" s="273" t="e">
        <f>VLOOKUP(3,AS34:AW37,4,FALSE)</f>
        <v>#N/A</v>
      </c>
      <c r="BF36" s="230" t="s">
        <v>11</v>
      </c>
      <c r="BG36" s="273" t="e">
        <f>VLOOKUP(3,AS34:AW37,5,FALSE)</f>
        <v>#N/A</v>
      </c>
      <c r="BH36" s="211"/>
      <c r="BI36" s="213"/>
      <c r="BJ36" s="50">
        <f>IF(E36&gt;G36,IF(Spielplan!E36&gt;Spielplan!G36,Punktemodus!$B$3,0),0)</f>
        <v>0</v>
      </c>
      <c r="BK36" s="50">
        <f>IF(E36=G36,IF(Spielplan!E36=Spielplan!G36,Punktemodus!$B$3,0),0)</f>
        <v>0</v>
      </c>
      <c r="BL36" s="50">
        <f>IF(E36&lt;G36,IF(Spielplan!E36&lt;Spielplan!G36,Punktemodus!$B$3,0),0)</f>
        <v>0</v>
      </c>
      <c r="BM36" s="50">
        <f>IF(E36=Spielplan!E36,IF(G36=Spielplan!G36,Punktemodus!$B$5,0),0)</f>
        <v>0</v>
      </c>
      <c r="BN36" s="50">
        <f>IF(E36=Spielplan!E36,Punktemodus!$B$7,0)</f>
        <v>0</v>
      </c>
      <c r="BO36" s="50">
        <f>IF(G36=Spielplan!G36,Punktemodus!$B$7,0)</f>
        <v>1</v>
      </c>
      <c r="BP36" s="62">
        <f>IF(Spielplan!E36="",0,SUM(BJ36:BO36))</f>
        <v>1</v>
      </c>
      <c r="BQ36" s="213"/>
      <c r="BR36" s="220"/>
      <c r="BS36" s="104" t="s">
        <v>114</v>
      </c>
      <c r="BT36" s="18" t="str">
        <f>IF(G72="","",BB67)</f>
        <v/>
      </c>
      <c r="BU36" s="19"/>
      <c r="BV36" s="55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5" t="s">
        <v>328</v>
      </c>
      <c r="CW36" s="211"/>
    </row>
    <row r="37" spans="1:101" ht="18.75" customHeight="1" thickBot="1" x14ac:dyDescent="0.3">
      <c r="A37" s="211"/>
      <c r="B37" s="211"/>
      <c r="C37" s="197" t="str">
        <f>H34</f>
        <v>Australien</v>
      </c>
      <c r="D37" s="198"/>
      <c r="E37" s="55"/>
      <c r="F37" s="232" t="s">
        <v>11</v>
      </c>
      <c r="G37" s="55"/>
      <c r="H37" s="197" t="str">
        <f>H35</f>
        <v>Dänemark</v>
      </c>
      <c r="I37" s="198"/>
      <c r="J37" s="211"/>
      <c r="K37" s="211" t="s">
        <v>73</v>
      </c>
      <c r="L37" s="211">
        <f t="shared" si="8"/>
        <v>0</v>
      </c>
      <c r="M37" s="211"/>
      <c r="N37" s="211">
        <f>IF($E37="",0,IF($E37&gt;$G37,3,IF($E37=$G37,1,0)))</f>
        <v>0</v>
      </c>
      <c r="O37" s="211"/>
      <c r="P37" s="211">
        <f>IF($G37="",0,IF($E37&gt;$G37,0,IF($E37=$G37,1,3)))</f>
        <v>0</v>
      </c>
      <c r="Q37" s="211"/>
      <c r="R37" s="211">
        <f>E37</f>
        <v>0</v>
      </c>
      <c r="S37" s="211"/>
      <c r="T37" s="211">
        <f>G37</f>
        <v>0</v>
      </c>
      <c r="U37" s="211"/>
      <c r="V37" s="211">
        <f>G37</f>
        <v>0</v>
      </c>
      <c r="W37" s="211"/>
      <c r="X37" s="211">
        <f>E37</f>
        <v>0</v>
      </c>
      <c r="Y37" s="211"/>
      <c r="Z37" s="211">
        <f>P40</f>
        <v>0</v>
      </c>
      <c r="AA37" s="211">
        <f>T40</f>
        <v>0</v>
      </c>
      <c r="AB37" s="211">
        <f>X40</f>
        <v>0</v>
      </c>
      <c r="AC37" s="211">
        <f>AA37-AB37</f>
        <v>0</v>
      </c>
      <c r="AD37" s="211">
        <f>IF(Z37&gt;Z34,-1,0)</f>
        <v>0</v>
      </c>
      <c r="AE37" s="211">
        <f>IF(Z37&gt;Z35,-1,0)</f>
        <v>0</v>
      </c>
      <c r="AF37" s="211">
        <f>IF(Z37&gt;Z36,-1,0)</f>
        <v>0</v>
      </c>
      <c r="AG37" s="211">
        <f>10000-(AJ37*1000+AM37*100+AK37*10)</f>
        <v>10000</v>
      </c>
      <c r="AH37" s="227">
        <f>RANK(AG37,AG34:AG37,1)</f>
        <v>1</v>
      </c>
      <c r="AI37" s="211" t="str">
        <f>H35</f>
        <v>Dänemark</v>
      </c>
      <c r="AJ37" s="211">
        <f t="shared" si="9"/>
        <v>0</v>
      </c>
      <c r="AK37" s="211">
        <f t="shared" si="9"/>
        <v>0</v>
      </c>
      <c r="AL37" s="211">
        <f t="shared" si="9"/>
        <v>0</v>
      </c>
      <c r="AM37" s="211">
        <f>AK37-AL37</f>
        <v>0</v>
      </c>
      <c r="AN37" s="229">
        <f>IF(AG34=AG37,IF(E38&gt;G38,AG34-0.1,AG34),AG34)</f>
        <v>10000</v>
      </c>
      <c r="AO37" s="229">
        <f>IF(AG35=AG37,IF(E37&gt;G37,AG35-0.1,AG35),AG35)</f>
        <v>10000</v>
      </c>
      <c r="AP37" s="229">
        <f>IF(AG36=AG37,IF(E35&gt;G35,AG36-0.1,AG36),AG36)</f>
        <v>10000</v>
      </c>
      <c r="AQ37" s="229"/>
      <c r="AR37" s="229">
        <f>AQ38</f>
        <v>30000</v>
      </c>
      <c r="AS37" s="227">
        <f>RANK(AR37,AR34:AR37,1)</f>
        <v>1</v>
      </c>
      <c r="AT37" s="211" t="str">
        <f t="shared" si="10"/>
        <v>Dänemark</v>
      </c>
      <c r="AU37" s="211">
        <f t="shared" si="10"/>
        <v>0</v>
      </c>
      <c r="AV37" s="211">
        <f t="shared" si="10"/>
        <v>0</v>
      </c>
      <c r="AW37" s="211">
        <f t="shared" si="10"/>
        <v>0</v>
      </c>
      <c r="AX37" s="211"/>
      <c r="AY37" s="211"/>
      <c r="AZ37" s="211"/>
      <c r="BA37" s="270">
        <v>4</v>
      </c>
      <c r="BB37" s="271" t="e">
        <f>VLOOKUP(4,AS34:AT37,2,FALSE)</f>
        <v>#N/A</v>
      </c>
      <c r="BC37" s="272"/>
      <c r="BD37" s="273" t="e">
        <f>VLOOKUP(4,AS34:AW37,3,FALSE)</f>
        <v>#N/A</v>
      </c>
      <c r="BE37" s="273" t="e">
        <f>VLOOKUP(4,AS34:AW37,4,FALSE)</f>
        <v>#N/A</v>
      </c>
      <c r="BF37" s="230" t="s">
        <v>11</v>
      </c>
      <c r="BG37" s="273" t="e">
        <f>VLOOKUP(4,AS34:AW37,5,FALSE)</f>
        <v>#N/A</v>
      </c>
      <c r="BH37" s="211"/>
      <c r="BI37" s="213"/>
      <c r="BJ37" s="50">
        <f>IF(E37&gt;G37,IF(Spielplan!E37&gt;Spielplan!G37,Punktemodus!$B$3,0),0)</f>
        <v>0</v>
      </c>
      <c r="BK37" s="50">
        <f>IF(E37=G37,IF(Spielplan!E37=Spielplan!G37,Punktemodus!$B$3,0),0)</f>
        <v>10</v>
      </c>
      <c r="BL37" s="50">
        <f>IF(E37&lt;G37,IF(Spielplan!E37&lt;Spielplan!G37,Punktemodus!$B$3,0),0)</f>
        <v>0</v>
      </c>
      <c r="BM37" s="50">
        <f>IF(E37=Spielplan!E37,IF(G37=Spielplan!G37,Punktemodus!$B$5,0),0)</f>
        <v>0</v>
      </c>
      <c r="BN37" s="50">
        <f>IF(E37=Spielplan!E37,Punktemodus!$B$7,0)</f>
        <v>0</v>
      </c>
      <c r="BO37" s="50">
        <f>IF(G37=Spielplan!G37,Punktemodus!$B$7,0)</f>
        <v>0</v>
      </c>
      <c r="BP37" s="62">
        <f>IF(Spielplan!E37="",0,SUM(BJ37:BO37))</f>
        <v>10</v>
      </c>
      <c r="BQ37" s="213"/>
      <c r="BR37" s="220"/>
      <c r="BS37" s="132" t="s">
        <v>115</v>
      </c>
      <c r="BT37" s="18" t="str">
        <f>IF(G61="","",BB57)</f>
        <v/>
      </c>
      <c r="BU37" s="19"/>
      <c r="BV37" s="55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</row>
    <row r="38" spans="1:101" ht="18.75" customHeight="1" thickBot="1" x14ac:dyDescent="0.3">
      <c r="A38" s="211"/>
      <c r="B38" s="211"/>
      <c r="C38" s="10" t="str">
        <f>C34</f>
        <v>Frankreich</v>
      </c>
      <c r="D38" s="16"/>
      <c r="E38" s="55"/>
      <c r="F38" s="232" t="s">
        <v>11</v>
      </c>
      <c r="G38" s="55"/>
      <c r="H38" s="10" t="str">
        <f>H35</f>
        <v>Dänemark</v>
      </c>
      <c r="I38" s="16"/>
      <c r="J38" s="211"/>
      <c r="K38" s="211" t="s">
        <v>75</v>
      </c>
      <c r="L38" s="211">
        <f t="shared" si="8"/>
        <v>0</v>
      </c>
      <c r="M38" s="211">
        <f>IF($E38="",0,IF($E38&gt;$G38,3,IF($E38=G38,1,0)))</f>
        <v>0</v>
      </c>
      <c r="N38" s="211"/>
      <c r="O38" s="211"/>
      <c r="P38" s="211">
        <f>IF($G38="",0,IF($E38&gt;$G38,0,IF($E38=$G38,1,3)))</f>
        <v>0</v>
      </c>
      <c r="Q38" s="211">
        <f>E38</f>
        <v>0</v>
      </c>
      <c r="R38" s="211"/>
      <c r="S38" s="211"/>
      <c r="T38" s="211">
        <f>G38</f>
        <v>0</v>
      </c>
      <c r="U38" s="211">
        <f>G38</f>
        <v>0</v>
      </c>
      <c r="V38" s="211"/>
      <c r="W38" s="211"/>
      <c r="X38" s="211">
        <f>E38</f>
        <v>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29">
        <f>SUM(AN34:AN37)</f>
        <v>30000</v>
      </c>
      <c r="AO38" s="229">
        <f>SUM(AO34:AO37)</f>
        <v>30000</v>
      </c>
      <c r="AP38" s="229">
        <f>SUM(AP34:AP37)</f>
        <v>30000</v>
      </c>
      <c r="AQ38" s="229">
        <f>SUM(AQ34:AQ37)</f>
        <v>30000</v>
      </c>
      <c r="AR38" s="229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50">
        <f>IF(E38&gt;G38,IF(Spielplan!E38&gt;Spielplan!G38,Punktemodus!$B$3,0),0)</f>
        <v>0</v>
      </c>
      <c r="BK38" s="50">
        <f>IF(E38=G38,IF(Spielplan!E38=Spielplan!G38,Punktemodus!$B$3,0),0)</f>
        <v>10</v>
      </c>
      <c r="BL38" s="50">
        <f>IF(E38&lt;G38,IF(Spielplan!E38&lt;Spielplan!G38,Punktemodus!$B$3,0),0)</f>
        <v>0</v>
      </c>
      <c r="BM38" s="50">
        <f>IF(E38=Spielplan!E38,IF(G38=Spielplan!G38,Punktemodus!$B$5,0),0)</f>
        <v>3</v>
      </c>
      <c r="BN38" s="50">
        <f>IF(E38=Spielplan!E38,Punktemodus!$B$7,0)</f>
        <v>1</v>
      </c>
      <c r="BO38" s="50">
        <f>IF(G38=Spielplan!G38,Punktemodus!$B$7,0)</f>
        <v>1</v>
      </c>
      <c r="BP38" s="62">
        <f>IF(Spielplan!E38="",0,SUM(BJ38:BO38))</f>
        <v>15</v>
      </c>
      <c r="BQ38" s="211"/>
      <c r="BR38" s="220"/>
      <c r="BS38" s="211"/>
      <c r="BT38" s="211"/>
      <c r="BU38" s="211"/>
      <c r="BV38" s="211"/>
      <c r="BW38" s="211"/>
      <c r="BX38" s="211"/>
      <c r="BY38" s="211"/>
      <c r="BZ38" s="20" t="s">
        <v>275</v>
      </c>
      <c r="CA38" s="196" t="str">
        <f>IF($BV$36&lt;&gt;"",$BT$36,IF($BV$37&lt;&gt;"",$BT$37,""))</f>
        <v/>
      </c>
      <c r="CB38" s="19"/>
      <c r="CC38" s="55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</row>
    <row r="39" spans="1:101" ht="18.75" customHeight="1" thickBot="1" x14ac:dyDescent="0.3">
      <c r="A39" s="211"/>
      <c r="B39" s="211"/>
      <c r="C39" s="197" t="str">
        <f>H34</f>
        <v>Australien</v>
      </c>
      <c r="D39" s="198"/>
      <c r="E39" s="55"/>
      <c r="F39" s="232" t="s">
        <v>11</v>
      </c>
      <c r="G39" s="55"/>
      <c r="H39" s="197" t="str">
        <f>C35</f>
        <v>Peru</v>
      </c>
      <c r="I39" s="198"/>
      <c r="J39" s="211"/>
      <c r="K39" s="211" t="s">
        <v>75</v>
      </c>
      <c r="L39" s="211">
        <f t="shared" si="8"/>
        <v>0</v>
      </c>
      <c r="M39" s="211"/>
      <c r="N39" s="211">
        <f>IF($E39="",0,IF($E39&gt;$G39,3,IF($E39=$G39,1,0)))</f>
        <v>0</v>
      </c>
      <c r="O39" s="211">
        <f>IF($G39="",0,IF($E39&gt;$G39,0,IF($E39=$G39,1,3)))</f>
        <v>0</v>
      </c>
      <c r="P39" s="211"/>
      <c r="Q39" s="211"/>
      <c r="R39" s="211">
        <f>E39</f>
        <v>0</v>
      </c>
      <c r="S39" s="211">
        <f>G39</f>
        <v>0</v>
      </c>
      <c r="T39" s="211"/>
      <c r="U39" s="211"/>
      <c r="V39" s="211">
        <f>G39</f>
        <v>0</v>
      </c>
      <c r="W39" s="211">
        <f>E39</f>
        <v>0</v>
      </c>
      <c r="X39" s="211"/>
      <c r="Y39" s="211"/>
      <c r="Z39" s="211" t="s">
        <v>27</v>
      </c>
      <c r="AA39" s="211"/>
      <c r="AB39" s="211"/>
      <c r="AC39" s="211"/>
      <c r="AD39" s="211"/>
      <c r="AE39" s="211"/>
      <c r="AF39" s="211"/>
      <c r="AG39" s="211" t="b">
        <f>OR(AG34=AG35,AG34=AG36,AG34=AG37,AG35=AG36,AG35=AG37,AG36=AG37)</f>
        <v>1</v>
      </c>
      <c r="AH39" s="211"/>
      <c r="AI39" s="211"/>
      <c r="AJ39" s="211"/>
      <c r="AK39" s="211"/>
      <c r="AL39" s="211"/>
      <c r="AM39" s="211"/>
      <c r="AN39" s="211"/>
      <c r="AO39" s="211" t="s">
        <v>31</v>
      </c>
      <c r="AP39" s="211"/>
      <c r="AQ39" s="211"/>
      <c r="AR39" s="211" t="b">
        <f>OR(AR34=AR35,AR34=AR36,AR34=AR37,AR35=AR36,AR35=AR37,AR36=AR37)</f>
        <v>1</v>
      </c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50">
        <f>IF(E39&gt;G39,IF(Spielplan!E39&gt;Spielplan!G39,Punktemodus!$B$3,0),0)</f>
        <v>0</v>
      </c>
      <c r="BK39" s="50">
        <f>IF(E39=G39,IF(Spielplan!E39=Spielplan!G39,Punktemodus!$B$3,0),0)</f>
        <v>0</v>
      </c>
      <c r="BL39" s="50">
        <f>IF(E39&lt;G39,IF(Spielplan!E39&lt;Spielplan!G39,Punktemodus!$B$3,0),0)</f>
        <v>0</v>
      </c>
      <c r="BM39" s="50">
        <f>IF(E39=Spielplan!E39,IF(G39=Spielplan!G39,Punktemodus!$B$5,0),0)</f>
        <v>0</v>
      </c>
      <c r="BN39" s="50">
        <f>IF(E39=Spielplan!E39,Punktemodus!$B$7,0)</f>
        <v>1</v>
      </c>
      <c r="BO39" s="50">
        <f>IF(G39=Spielplan!G39,Punktemodus!$B$7,0)</f>
        <v>0</v>
      </c>
      <c r="BP39" s="62">
        <f>IF(Spielplan!E39="",0,SUM(BJ39:BO39))</f>
        <v>1</v>
      </c>
      <c r="BQ39" s="211"/>
      <c r="BR39" s="220"/>
      <c r="BS39" s="211"/>
      <c r="BT39" s="211"/>
      <c r="BU39" s="211"/>
      <c r="BV39" s="211"/>
      <c r="BW39" s="211"/>
      <c r="BX39" s="211"/>
      <c r="BY39" s="211"/>
      <c r="BZ39" s="20" t="s">
        <v>275</v>
      </c>
      <c r="CA39" s="196" t="str">
        <f>IF($BV$40&lt;&gt;"",$BT$40,IF($BV$41&lt;&gt;"",$BT$41,""))</f>
        <v/>
      </c>
      <c r="CB39" s="19"/>
      <c r="CC39" s="55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</row>
    <row r="40" spans="1:101" ht="18.75" customHeight="1" thickBot="1" x14ac:dyDescent="0.25">
      <c r="A40" s="211"/>
      <c r="B40" s="211"/>
      <c r="C40" s="228" t="str">
        <f>IF(G39="","",IF(AR39=TRUE,"Achtung: Fehler in Tabelle!",""))</f>
        <v/>
      </c>
      <c r="D40" s="211"/>
      <c r="E40" s="213"/>
      <c r="F40" s="211"/>
      <c r="G40" s="213"/>
      <c r="H40" s="211"/>
      <c r="I40" s="211"/>
      <c r="J40" s="211"/>
      <c r="K40" s="211"/>
      <c r="L40" s="211"/>
      <c r="M40" s="211">
        <f t="shared" ref="M40:X40" si="11">SUM(M34:M39)</f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11">
        <f t="shared" si="11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9"/>
      <c r="BK40" s="29"/>
      <c r="BL40" s="29"/>
      <c r="BM40" s="29"/>
      <c r="BN40" s="29"/>
      <c r="BO40" s="29"/>
      <c r="BP40" s="269">
        <f>SUM(BP34:BP39)</f>
        <v>28</v>
      </c>
      <c r="BQ40" s="211"/>
      <c r="BR40" s="220"/>
      <c r="BS40" s="123" t="s">
        <v>116</v>
      </c>
      <c r="BT40" s="18" t="str">
        <f>IF(G94="","",BB89)</f>
        <v/>
      </c>
      <c r="BU40" s="19"/>
      <c r="BV40" s="55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5" t="s">
        <v>328</v>
      </c>
      <c r="CW40" s="211"/>
    </row>
    <row r="41" spans="1:101" ht="18.75" customHeight="1" thickBot="1" x14ac:dyDescent="0.25">
      <c r="A41" s="211"/>
      <c r="B41" s="211"/>
      <c r="C41" s="211"/>
      <c r="D41" s="211"/>
      <c r="E41" s="213"/>
      <c r="F41" s="211"/>
      <c r="G41" s="213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9"/>
      <c r="BK41" s="29"/>
      <c r="BL41" s="29"/>
      <c r="BM41" s="29"/>
      <c r="BN41" s="29"/>
      <c r="BO41" s="29"/>
      <c r="BP41" s="63"/>
      <c r="BQ41" s="211"/>
      <c r="BR41" s="220"/>
      <c r="BS41" s="117" t="s">
        <v>117</v>
      </c>
      <c r="BT41" s="18" t="str">
        <f>IF(G83="","",BB79)</f>
        <v/>
      </c>
      <c r="BU41" s="19"/>
      <c r="BV41" s="55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</row>
    <row r="42" spans="1:101" ht="18.75" customHeight="1" thickBot="1" x14ac:dyDescent="0.3">
      <c r="A42" s="211"/>
      <c r="B42" s="211"/>
      <c r="C42" s="226"/>
      <c r="D42" s="211"/>
      <c r="E42" s="213"/>
      <c r="F42" s="211"/>
      <c r="G42" s="213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26"/>
      <c r="BC42" s="211"/>
      <c r="BD42" s="227"/>
      <c r="BE42" s="211"/>
      <c r="BF42" s="219"/>
      <c r="BG42" s="211"/>
      <c r="BH42" s="211"/>
      <c r="BI42" s="211"/>
      <c r="BJ42" s="29"/>
      <c r="BK42" s="29"/>
      <c r="BL42" s="29"/>
      <c r="BM42" s="29"/>
      <c r="BN42" s="29"/>
      <c r="BO42" s="29"/>
      <c r="BP42" s="63"/>
      <c r="BQ42" s="211"/>
      <c r="BR42" s="220"/>
      <c r="BS42" s="225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</row>
    <row r="43" spans="1:101" ht="18.75" customHeight="1" thickBot="1" x14ac:dyDescent="0.3">
      <c r="A43" s="211"/>
      <c r="B43" s="211"/>
      <c r="C43" s="224" t="s">
        <v>69</v>
      </c>
      <c r="D43" s="211"/>
      <c r="E43" s="213"/>
      <c r="F43" s="211"/>
      <c r="G43" s="213"/>
      <c r="H43" s="211"/>
      <c r="I43" s="211"/>
      <c r="J43" s="211"/>
      <c r="K43" s="211"/>
      <c r="L43" s="211"/>
      <c r="M43" s="211" t="s">
        <v>4</v>
      </c>
      <c r="N43" s="211"/>
      <c r="O43" s="211"/>
      <c r="P43" s="211"/>
      <c r="Q43" s="211" t="s">
        <v>6</v>
      </c>
      <c r="R43" s="211"/>
      <c r="S43" s="211"/>
      <c r="T43" s="211"/>
      <c r="U43" s="211" t="s">
        <v>7</v>
      </c>
      <c r="V43" s="211"/>
      <c r="W43" s="211"/>
      <c r="X43" s="211"/>
      <c r="Y43" s="211"/>
      <c r="Z43" s="211" t="s">
        <v>4</v>
      </c>
      <c r="AA43" s="211" t="s">
        <v>5</v>
      </c>
      <c r="AB43" s="211"/>
      <c r="AC43" s="211"/>
      <c r="AD43" s="211" t="s">
        <v>9</v>
      </c>
      <c r="AE43" s="211"/>
      <c r="AF43" s="211"/>
      <c r="AG43" s="211"/>
      <c r="AH43" s="211" t="s">
        <v>29</v>
      </c>
      <c r="AI43" s="211"/>
      <c r="AJ43" s="211"/>
      <c r="AK43" s="211"/>
      <c r="AL43" s="211"/>
      <c r="AM43" s="211"/>
      <c r="AN43" s="211" t="s">
        <v>32</v>
      </c>
      <c r="AO43" s="211"/>
      <c r="AP43" s="211"/>
      <c r="AQ43" s="211"/>
      <c r="AR43" s="211"/>
      <c r="AS43" s="211" t="s">
        <v>30</v>
      </c>
      <c r="AT43" s="211"/>
      <c r="AU43" s="211"/>
      <c r="AV43" s="211"/>
      <c r="AW43" s="211"/>
      <c r="AX43" s="211"/>
      <c r="AY43" s="211"/>
      <c r="AZ43" s="211"/>
      <c r="BA43" s="211"/>
      <c r="BB43" s="224" t="s">
        <v>335</v>
      </c>
      <c r="BC43" s="211"/>
      <c r="BD43" s="223" t="s">
        <v>4</v>
      </c>
      <c r="BE43" s="231"/>
      <c r="BF43" s="223" t="s">
        <v>5</v>
      </c>
      <c r="BG43" s="231"/>
      <c r="BH43" s="211"/>
      <c r="BI43" s="213"/>
      <c r="BJ43" s="29"/>
      <c r="BK43" s="29"/>
      <c r="BL43" s="29"/>
      <c r="BM43" s="29"/>
      <c r="BN43" s="29"/>
      <c r="BO43" s="29"/>
      <c r="BP43" s="63"/>
      <c r="BQ43" s="213"/>
      <c r="BR43" s="64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</row>
    <row r="44" spans="1:101" ht="18.75" customHeight="1" thickBot="1" x14ac:dyDescent="0.25">
      <c r="A44" s="211"/>
      <c r="B44" s="211"/>
      <c r="C44" s="211"/>
      <c r="D44" s="211"/>
      <c r="E44" s="213"/>
      <c r="F44" s="211"/>
      <c r="G44" s="213"/>
      <c r="H44" s="211"/>
      <c r="I44" s="211"/>
      <c r="J44" s="211"/>
      <c r="K44" s="211"/>
      <c r="L44" s="211"/>
      <c r="M44" s="211" t="s">
        <v>0</v>
      </c>
      <c r="N44" s="211" t="s">
        <v>1</v>
      </c>
      <c r="O44" s="211" t="s">
        <v>2</v>
      </c>
      <c r="P44" s="211" t="s">
        <v>3</v>
      </c>
      <c r="Q44" s="211" t="s">
        <v>0</v>
      </c>
      <c r="R44" s="211" t="s">
        <v>1</v>
      </c>
      <c r="S44" s="211" t="s">
        <v>2</v>
      </c>
      <c r="T44" s="211" t="s">
        <v>3</v>
      </c>
      <c r="U44" s="211" t="s">
        <v>0</v>
      </c>
      <c r="V44" s="211" t="s">
        <v>1</v>
      </c>
      <c r="W44" s="211" t="s">
        <v>2</v>
      </c>
      <c r="X44" s="211" t="s">
        <v>3</v>
      </c>
      <c r="Y44" s="211"/>
      <c r="Z44" s="211" t="s">
        <v>8</v>
      </c>
      <c r="AA44" s="211"/>
      <c r="AB44" s="211"/>
      <c r="AC44" s="211"/>
      <c r="AD44" s="211"/>
      <c r="AE44" s="211"/>
      <c r="AF44" s="211"/>
      <c r="AG44" s="211"/>
      <c r="AH44" s="211" t="s">
        <v>28</v>
      </c>
      <c r="AI44" s="211"/>
      <c r="AJ44" s="211"/>
      <c r="AK44" s="211"/>
      <c r="AL44" s="211"/>
      <c r="AM44" s="211"/>
      <c r="AN44" s="211" t="str">
        <f>AI45</f>
        <v>Argentinien</v>
      </c>
      <c r="AO44" s="211" t="str">
        <f>AI46</f>
        <v>Island</v>
      </c>
      <c r="AP44" s="211" t="str">
        <f>AI47</f>
        <v>Kroatien</v>
      </c>
      <c r="AQ44" s="211" t="str">
        <f>AI48</f>
        <v>Nigeria</v>
      </c>
      <c r="AR44" s="211"/>
      <c r="AS44" s="211" t="s">
        <v>28</v>
      </c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3"/>
      <c r="BJ44" s="50"/>
      <c r="BK44" s="50"/>
      <c r="BL44" s="50"/>
      <c r="BM44" s="50"/>
      <c r="BN44" s="50"/>
      <c r="BO44" s="50"/>
      <c r="BP44" s="62"/>
      <c r="BQ44" s="213"/>
      <c r="BR44" s="66"/>
      <c r="BS44" s="439" t="s">
        <v>147</v>
      </c>
      <c r="BT44" s="440"/>
      <c r="BU44" s="441"/>
      <c r="BV44" s="442"/>
      <c r="BW44" s="80"/>
      <c r="BX44" s="399" t="s">
        <v>135</v>
      </c>
      <c r="BY44" s="399" t="s">
        <v>136</v>
      </c>
      <c r="BZ44" s="414"/>
      <c r="CA44" s="80"/>
      <c r="CB44" s="79"/>
      <c r="CC44" s="79"/>
      <c r="CD44" s="79"/>
      <c r="CE44" s="399" t="s">
        <v>138</v>
      </c>
      <c r="CF44" s="399" t="s">
        <v>139</v>
      </c>
      <c r="CG44" s="79"/>
      <c r="CH44" s="79"/>
      <c r="CI44" s="79"/>
      <c r="CJ44" s="399" t="s">
        <v>141</v>
      </c>
      <c r="CK44" s="79"/>
      <c r="CL44" s="79"/>
      <c r="CM44" s="79"/>
      <c r="CN44" s="79"/>
      <c r="CO44" s="399" t="s">
        <v>142</v>
      </c>
      <c r="CP44" s="79"/>
      <c r="CQ44" s="79"/>
      <c r="CR44" s="79"/>
      <c r="CS44" s="399" t="s">
        <v>131</v>
      </c>
      <c r="CT44" s="79"/>
      <c r="CU44" s="61"/>
      <c r="CV44" s="61"/>
      <c r="CW44" s="61"/>
    </row>
    <row r="45" spans="1:101" ht="18.75" customHeight="1" thickBot="1" x14ac:dyDescent="0.3">
      <c r="A45" s="211"/>
      <c r="B45" s="211"/>
      <c r="C45" s="42" t="str">
        <f>Spielplan!$C$45</f>
        <v>Argentinien</v>
      </c>
      <c r="D45" s="43"/>
      <c r="E45" s="55"/>
      <c r="F45" s="232" t="s">
        <v>11</v>
      </c>
      <c r="G45" s="55"/>
      <c r="H45" s="42" t="str">
        <f>Spielplan!$H$45</f>
        <v>Island</v>
      </c>
      <c r="I45" s="43"/>
      <c r="J45" s="211"/>
      <c r="K45" s="211" t="s">
        <v>77</v>
      </c>
      <c r="L45" s="211">
        <f t="shared" ref="L45:L50" si="12">IF(E45-G45&gt;0,1,IF(G45=E45,0,-1))</f>
        <v>0</v>
      </c>
      <c r="M45" s="211">
        <f>IF($E45="",0,IF($E45&gt;$G45,3,IF($E45=G45,1,0)))</f>
        <v>0</v>
      </c>
      <c r="N45" s="211">
        <f>IF($G45="",0,IF($E45&gt;$G45,0,IF($E45=G45,1,3)))</f>
        <v>0</v>
      </c>
      <c r="O45" s="211"/>
      <c r="P45" s="211"/>
      <c r="Q45" s="211">
        <f>E45</f>
        <v>0</v>
      </c>
      <c r="R45" s="211">
        <f>G45</f>
        <v>0</v>
      </c>
      <c r="S45" s="211"/>
      <c r="T45" s="211"/>
      <c r="U45" s="211">
        <f>G45</f>
        <v>0</v>
      </c>
      <c r="V45" s="211">
        <f>E45</f>
        <v>0</v>
      </c>
      <c r="W45" s="211"/>
      <c r="X45" s="211"/>
      <c r="Y45" s="211"/>
      <c r="Z45" s="211">
        <f>M51</f>
        <v>0</v>
      </c>
      <c r="AA45" s="211">
        <f>Q51</f>
        <v>0</v>
      </c>
      <c r="AB45" s="211">
        <f>U51</f>
        <v>0</v>
      </c>
      <c r="AC45" s="211">
        <f>AA45-AB45</f>
        <v>0</v>
      </c>
      <c r="AD45" s="211">
        <f>IF(Z45&gt;Z46,-1,0)</f>
        <v>0</v>
      </c>
      <c r="AE45" s="211">
        <f>IF(Z45&gt;Z47,-1,0)</f>
        <v>0</v>
      </c>
      <c r="AF45" s="211">
        <f>IF(Z45&gt;Z48,-1,0)</f>
        <v>0</v>
      </c>
      <c r="AG45" s="211">
        <f>10000-(AJ45*1000+AM45*100+AK45*10)</f>
        <v>10000</v>
      </c>
      <c r="AH45" s="227">
        <f>RANK(AG45,AG45:AG48,1)</f>
        <v>1</v>
      </c>
      <c r="AI45" s="211" t="str">
        <f>C45</f>
        <v>Argentinien</v>
      </c>
      <c r="AJ45" s="211">
        <f t="shared" ref="AJ45:AL48" si="13">Z45</f>
        <v>0</v>
      </c>
      <c r="AK45" s="211">
        <f t="shared" si="13"/>
        <v>0</v>
      </c>
      <c r="AL45" s="211">
        <f t="shared" si="13"/>
        <v>0</v>
      </c>
      <c r="AM45" s="211">
        <f>AK45-AL45</f>
        <v>0</v>
      </c>
      <c r="AN45" s="229"/>
      <c r="AO45" s="229">
        <f>IF(AG46=AG45,IF(G45&gt;E45,AG46-0.1,AG46),AG46)</f>
        <v>10000</v>
      </c>
      <c r="AP45" s="229">
        <f>IF(AG47=AG45,IF(G47&gt;E47,AG47-0.1,AG47),AG47)</f>
        <v>10000</v>
      </c>
      <c r="AQ45" s="229">
        <f>IF(AG48=AG45,IF(G49&gt;E49,AG48-0.1,AG48),AG48)</f>
        <v>10000</v>
      </c>
      <c r="AR45" s="229">
        <f>AN49</f>
        <v>30000</v>
      </c>
      <c r="AS45" s="227">
        <f>RANK(AR45,AR45:AR48,1)</f>
        <v>1</v>
      </c>
      <c r="AT45" s="211" t="str">
        <f t="shared" ref="AT45:AW48" si="14">AI45</f>
        <v>Argentinien</v>
      </c>
      <c r="AU45" s="211">
        <f t="shared" si="14"/>
        <v>0</v>
      </c>
      <c r="AV45" s="211">
        <f t="shared" si="14"/>
        <v>0</v>
      </c>
      <c r="AW45" s="211">
        <f t="shared" si="14"/>
        <v>0</v>
      </c>
      <c r="AX45" s="211"/>
      <c r="AY45" s="211"/>
      <c r="AZ45" s="211"/>
      <c r="BA45" s="44">
        <v>1</v>
      </c>
      <c r="BB45" s="42" t="str">
        <f>VLOOKUP(1,AS45:AT48,2,FALSE)</f>
        <v>Argentinien</v>
      </c>
      <c r="BC45" s="43"/>
      <c r="BD45" s="45">
        <f>VLOOKUP(1,AS45:AW48,3,FALSE)</f>
        <v>0</v>
      </c>
      <c r="BE45" s="46">
        <f>VLOOKUP(1,AS45:AW48,4,FALSE)</f>
        <v>0</v>
      </c>
      <c r="BF45" s="230" t="s">
        <v>11</v>
      </c>
      <c r="BG45" s="46">
        <f>VLOOKUP(1,AS45:AW48,5,FALSE)</f>
        <v>0</v>
      </c>
      <c r="BH45" s="47" t="s">
        <v>22</v>
      </c>
      <c r="BI45" s="213"/>
      <c r="BJ45" s="50">
        <f>IF(E45&gt;G45,IF(Spielplan!E45&gt;Spielplan!G45,Punktemodus!$B$3,0),0)</f>
        <v>0</v>
      </c>
      <c r="BK45" s="50">
        <f>IF(E45=G45,IF(Spielplan!E45=Spielplan!G45,Punktemodus!$B$3,0),0)</f>
        <v>10</v>
      </c>
      <c r="BL45" s="50">
        <f>IF(E45&lt;G45,IF(Spielplan!E45&lt;Spielplan!G45,Punktemodus!$B$3,0),0)</f>
        <v>0</v>
      </c>
      <c r="BM45" s="50">
        <f>IF(E45=Spielplan!E45,IF(G45=Spielplan!G45,Punktemodus!$B$5,0),0)</f>
        <v>0</v>
      </c>
      <c r="BN45" s="50">
        <f>IF(E45=Spielplan!E45,Punktemodus!$B$7,0)</f>
        <v>0</v>
      </c>
      <c r="BO45" s="50">
        <f>IF(G45=Spielplan!G45,Punktemodus!$B$7,0)</f>
        <v>0</v>
      </c>
      <c r="BP45" s="62">
        <f>IF(Spielplan!E45="",0,SUM(BJ45:BO45))</f>
        <v>10</v>
      </c>
      <c r="BQ45" s="213"/>
      <c r="BR45" s="66"/>
      <c r="BS45" s="443"/>
      <c r="BT45" s="444"/>
      <c r="BU45" s="445"/>
      <c r="BV45" s="446"/>
      <c r="BW45" s="80"/>
      <c r="BX45" s="399"/>
      <c r="BY45" s="399"/>
      <c r="BZ45" s="414"/>
      <c r="CA45" s="80"/>
      <c r="CB45" s="79"/>
      <c r="CC45" s="79"/>
      <c r="CD45" s="79"/>
      <c r="CE45" s="399"/>
      <c r="CF45" s="399"/>
      <c r="CG45" s="79"/>
      <c r="CH45" s="79"/>
      <c r="CI45" s="79"/>
      <c r="CJ45" s="399"/>
      <c r="CK45" s="79"/>
      <c r="CL45" s="79"/>
      <c r="CM45" s="79"/>
      <c r="CN45" s="79"/>
      <c r="CO45" s="399"/>
      <c r="CP45" s="79"/>
      <c r="CQ45" s="79"/>
      <c r="CR45" s="79"/>
      <c r="CS45" s="399"/>
      <c r="CT45" s="79"/>
      <c r="CU45" s="61"/>
      <c r="CV45" s="61"/>
      <c r="CW45" s="61"/>
    </row>
    <row r="46" spans="1:101" ht="18.75" customHeight="1" thickBot="1" x14ac:dyDescent="0.3">
      <c r="A46" s="211"/>
      <c r="B46" s="211"/>
      <c r="C46" s="21" t="str">
        <f>Spielplan!$C$46</f>
        <v>Kroatien</v>
      </c>
      <c r="D46" s="22"/>
      <c r="E46" s="55"/>
      <c r="F46" s="232" t="s">
        <v>11</v>
      </c>
      <c r="G46" s="55"/>
      <c r="H46" s="21" t="str">
        <f>Spielplan!$H$46</f>
        <v>Nigeria</v>
      </c>
      <c r="I46" s="22"/>
      <c r="J46" s="211"/>
      <c r="K46" s="211" t="s">
        <v>78</v>
      </c>
      <c r="L46" s="211">
        <f t="shared" si="12"/>
        <v>0</v>
      </c>
      <c r="M46" s="211"/>
      <c r="N46" s="211"/>
      <c r="O46" s="211">
        <f>IF($E46="",0,IF($E46&gt;$G46,3,IF($E46=$G46,1,0)))</f>
        <v>0</v>
      </c>
      <c r="P46" s="211">
        <f>IF($G46="",0,IF($E46&gt;$G46,0,IF($E46=$G46,1,3)))</f>
        <v>0</v>
      </c>
      <c r="Q46" s="211"/>
      <c r="R46" s="211"/>
      <c r="S46" s="211">
        <f>E46</f>
        <v>0</v>
      </c>
      <c r="T46" s="211">
        <f>G46</f>
        <v>0</v>
      </c>
      <c r="U46" s="211"/>
      <c r="V46" s="211"/>
      <c r="W46" s="211">
        <f>G46</f>
        <v>0</v>
      </c>
      <c r="X46" s="211">
        <f>E46</f>
        <v>0</v>
      </c>
      <c r="Y46" s="211"/>
      <c r="Z46" s="211">
        <f>N51</f>
        <v>0</v>
      </c>
      <c r="AA46" s="211">
        <f>R51</f>
        <v>0</v>
      </c>
      <c r="AB46" s="211">
        <f>V51</f>
        <v>0</v>
      </c>
      <c r="AC46" s="211">
        <f>AA46-AB46</f>
        <v>0</v>
      </c>
      <c r="AD46" s="211">
        <f>IF(Z46&gt;Z45,-1,0)</f>
        <v>0</v>
      </c>
      <c r="AE46" s="211">
        <f>IF(Z46&gt;Z47,-1,0)</f>
        <v>0</v>
      </c>
      <c r="AF46" s="211">
        <f>IF(Z46&gt;Z48,-1,0)</f>
        <v>0</v>
      </c>
      <c r="AG46" s="211">
        <f>10000-(AJ46*1000+AM46*100+AK46*10)</f>
        <v>10000</v>
      </c>
      <c r="AH46" s="227">
        <f>RANK(AG46,AG45:AG48,1)</f>
        <v>1</v>
      </c>
      <c r="AI46" s="211" t="str">
        <f>H45</f>
        <v>Island</v>
      </c>
      <c r="AJ46" s="211">
        <f t="shared" si="13"/>
        <v>0</v>
      </c>
      <c r="AK46" s="211">
        <f t="shared" si="13"/>
        <v>0</v>
      </c>
      <c r="AL46" s="211">
        <f t="shared" si="13"/>
        <v>0</v>
      </c>
      <c r="AM46" s="211">
        <f>AK46-AL46</f>
        <v>0</v>
      </c>
      <c r="AN46" s="229">
        <f>IF(AG45=AG46,IF(E45&gt;G45,AG45-0.1,AG45),AG45)</f>
        <v>10000</v>
      </c>
      <c r="AO46" s="229"/>
      <c r="AP46" s="229">
        <f>IF(AG47=AG46,IF(G50&gt;E50,AG47-0.1,AG47),AG47)</f>
        <v>10000</v>
      </c>
      <c r="AQ46" s="229">
        <f>IF(AG48=AG46,IF(G48&gt;E48,AG48-0.1,AG48),AG48)</f>
        <v>10000</v>
      </c>
      <c r="AR46" s="229">
        <f>AO49</f>
        <v>30000</v>
      </c>
      <c r="AS46" s="227">
        <f>RANK(AR46,AR45:AR48,1)</f>
        <v>1</v>
      </c>
      <c r="AT46" s="211" t="str">
        <f t="shared" si="14"/>
        <v>Island</v>
      </c>
      <c r="AU46" s="211">
        <f t="shared" si="14"/>
        <v>0</v>
      </c>
      <c r="AV46" s="211">
        <f t="shared" si="14"/>
        <v>0</v>
      </c>
      <c r="AW46" s="211">
        <f t="shared" si="14"/>
        <v>0</v>
      </c>
      <c r="AX46" s="211"/>
      <c r="AY46" s="211"/>
      <c r="AZ46" s="211"/>
      <c r="BA46" s="23">
        <v>2</v>
      </c>
      <c r="BB46" s="21" t="e">
        <f>VLOOKUP(2,AS45:AT48,2,FALSE)</f>
        <v>#N/A</v>
      </c>
      <c r="BC46" s="22"/>
      <c r="BD46" s="24" t="e">
        <f>VLOOKUP(2,AS45:AW48,3,FALSE)</f>
        <v>#N/A</v>
      </c>
      <c r="BE46" s="25" t="e">
        <f>VLOOKUP(2,AS45:AW48,4,FALSE)</f>
        <v>#N/A</v>
      </c>
      <c r="BF46" s="230" t="s">
        <v>11</v>
      </c>
      <c r="BG46" s="25" t="e">
        <f>VLOOKUP(2,AS45:AW48,5,FALSE)</f>
        <v>#N/A</v>
      </c>
      <c r="BH46" s="48" t="s">
        <v>23</v>
      </c>
      <c r="BI46" s="213"/>
      <c r="BJ46" s="50">
        <f>IF(E46&gt;G46,IF(Spielplan!E46&gt;Spielplan!G46,Punktemodus!$B$3,0),0)</f>
        <v>0</v>
      </c>
      <c r="BK46" s="50">
        <f>IF(E46=G46,IF(Spielplan!E46=Spielplan!G46,Punktemodus!$B$3,0),0)</f>
        <v>0</v>
      </c>
      <c r="BL46" s="50">
        <f>IF(E46&lt;G46,IF(Spielplan!E46&lt;Spielplan!G46,Punktemodus!$B$3,0),0)</f>
        <v>0</v>
      </c>
      <c r="BM46" s="50">
        <f>IF(E46=Spielplan!E46,IF(G46=Spielplan!G46,Punktemodus!$B$5,0),0)</f>
        <v>0</v>
      </c>
      <c r="BN46" s="50">
        <f>IF(E46=Spielplan!E46,Punktemodus!$B$7,0)</f>
        <v>0</v>
      </c>
      <c r="BO46" s="50">
        <f>IF(G46=Spielplan!G46,Punktemodus!$B$7,0)</f>
        <v>1</v>
      </c>
      <c r="BP46" s="62">
        <f>IF(Spielplan!E46="",0,SUM(BJ46:BO46))</f>
        <v>1</v>
      </c>
      <c r="BQ46" s="213"/>
      <c r="BR46" s="66"/>
      <c r="BS46" s="256"/>
      <c r="BT46" s="79"/>
      <c r="BU46" s="78"/>
      <c r="BV46" s="79"/>
      <c r="BW46" s="79"/>
      <c r="BX46" s="399"/>
      <c r="BY46" s="399"/>
      <c r="BZ46" s="414"/>
      <c r="CA46" s="79"/>
      <c r="CB46" s="79"/>
      <c r="CC46" s="79"/>
      <c r="CD46" s="79"/>
      <c r="CE46" s="399"/>
      <c r="CF46" s="399"/>
      <c r="CG46" s="79"/>
      <c r="CH46" s="79"/>
      <c r="CI46" s="79"/>
      <c r="CJ46" s="399"/>
      <c r="CK46" s="79"/>
      <c r="CL46" s="79"/>
      <c r="CM46" s="79"/>
      <c r="CN46" s="79"/>
      <c r="CO46" s="399"/>
      <c r="CP46" s="79"/>
      <c r="CQ46" s="79"/>
      <c r="CR46" s="79"/>
      <c r="CS46" s="399"/>
      <c r="CT46" s="79"/>
      <c r="CU46" s="61"/>
      <c r="CV46" s="61"/>
      <c r="CW46" s="61"/>
    </row>
    <row r="47" spans="1:101" ht="18.75" customHeight="1" thickBot="1" x14ac:dyDescent="0.3">
      <c r="A47" s="211"/>
      <c r="B47" s="211"/>
      <c r="C47" s="42" t="str">
        <f>C45</f>
        <v>Argentinien</v>
      </c>
      <c r="D47" s="43"/>
      <c r="E47" s="55"/>
      <c r="F47" s="232" t="s">
        <v>11</v>
      </c>
      <c r="G47" s="55"/>
      <c r="H47" s="42" t="str">
        <f>C46</f>
        <v>Kroatien</v>
      </c>
      <c r="I47" s="43"/>
      <c r="J47" s="211"/>
      <c r="K47" s="211" t="s">
        <v>79</v>
      </c>
      <c r="L47" s="211">
        <f t="shared" si="12"/>
        <v>0</v>
      </c>
      <c r="M47" s="211">
        <f>IF($E47="",0,IF($E47&gt;$G47,3,IF($E47=G47,1,0)))</f>
        <v>0</v>
      </c>
      <c r="N47" s="211"/>
      <c r="O47" s="211">
        <f>IF($G47="",0,IF($E47&gt;$G47,0,IF($E47=$G47,1,3)))</f>
        <v>0</v>
      </c>
      <c r="P47" s="211"/>
      <c r="Q47" s="211">
        <f>E47</f>
        <v>0</v>
      </c>
      <c r="R47" s="211"/>
      <c r="S47" s="211">
        <f>G47</f>
        <v>0</v>
      </c>
      <c r="T47" s="211"/>
      <c r="U47" s="211">
        <f>G47</f>
        <v>0</v>
      </c>
      <c r="V47" s="211"/>
      <c r="W47" s="211">
        <f>E47</f>
        <v>0</v>
      </c>
      <c r="X47" s="211"/>
      <c r="Y47" s="211"/>
      <c r="Z47" s="211">
        <f>O51</f>
        <v>0</v>
      </c>
      <c r="AA47" s="211">
        <f>S51</f>
        <v>0</v>
      </c>
      <c r="AB47" s="211">
        <f>W51</f>
        <v>0</v>
      </c>
      <c r="AC47" s="211">
        <f>AA47-AB47</f>
        <v>0</v>
      </c>
      <c r="AD47" s="211">
        <f>IF(Z47&gt;Z45,-1,0)</f>
        <v>0</v>
      </c>
      <c r="AE47" s="211">
        <f>IF(Z47&gt;Z46,-1,0)</f>
        <v>0</v>
      </c>
      <c r="AF47" s="211">
        <f>IF(Z47&gt;Z48,-1,0)</f>
        <v>0</v>
      </c>
      <c r="AG47" s="211">
        <f>10000-(AJ47*1000+AM47*100+AK47*10)</f>
        <v>10000</v>
      </c>
      <c r="AH47" s="227">
        <f>RANK(AG47,AG45:AG48,1)</f>
        <v>1</v>
      </c>
      <c r="AI47" s="211" t="str">
        <f>C46</f>
        <v>Kroatien</v>
      </c>
      <c r="AJ47" s="211">
        <f t="shared" si="13"/>
        <v>0</v>
      </c>
      <c r="AK47" s="211">
        <f t="shared" si="13"/>
        <v>0</v>
      </c>
      <c r="AL47" s="211">
        <f t="shared" si="13"/>
        <v>0</v>
      </c>
      <c r="AM47" s="211">
        <f>AK47-AL47</f>
        <v>0</v>
      </c>
      <c r="AN47" s="229">
        <f>IF(AG45=AG47,IF(E47&gt;G47,AG45-0.1,AG45),AG45)</f>
        <v>10000</v>
      </c>
      <c r="AO47" s="229">
        <f>IF(AG46=AG47,IF(E50&gt;G50,AG46-0.1,AG46),AG46)</f>
        <v>10000</v>
      </c>
      <c r="AP47" s="229"/>
      <c r="AQ47" s="229">
        <f>IF(AG48=AG47,IF(G46&gt;E46,AG48-0.1,AG48),AG48)</f>
        <v>10000</v>
      </c>
      <c r="AR47" s="229">
        <f>AP49</f>
        <v>30000</v>
      </c>
      <c r="AS47" s="227">
        <f>RANK(AR47,AR45:AR48,1)</f>
        <v>1</v>
      </c>
      <c r="AT47" s="211" t="str">
        <f t="shared" si="14"/>
        <v>Kroatien</v>
      </c>
      <c r="AU47" s="211">
        <f t="shared" si="14"/>
        <v>0</v>
      </c>
      <c r="AV47" s="211">
        <f t="shared" si="14"/>
        <v>0</v>
      </c>
      <c r="AW47" s="211">
        <f t="shared" si="14"/>
        <v>0</v>
      </c>
      <c r="AX47" s="211"/>
      <c r="AY47" s="211"/>
      <c r="AZ47" s="211"/>
      <c r="BA47" s="270">
        <v>3</v>
      </c>
      <c r="BB47" s="271" t="e">
        <f>VLOOKUP(3,AS45:AT48,2,FALSE)</f>
        <v>#N/A</v>
      </c>
      <c r="BC47" s="272"/>
      <c r="BD47" s="273" t="e">
        <f>VLOOKUP(3,AS45:AW48,3,FALSE)</f>
        <v>#N/A</v>
      </c>
      <c r="BE47" s="273" t="e">
        <f>VLOOKUP(3,AS45:AW48,4,FALSE)</f>
        <v>#N/A</v>
      </c>
      <c r="BF47" s="230" t="s">
        <v>11</v>
      </c>
      <c r="BG47" s="273" t="e">
        <f>VLOOKUP(3,AS45:AW48,5,FALSE)</f>
        <v>#N/A</v>
      </c>
      <c r="BH47" s="211"/>
      <c r="BI47" s="211"/>
      <c r="BJ47" s="50">
        <f>IF(E47&gt;G47,IF(Spielplan!E47&gt;Spielplan!G47,Punktemodus!$B$3,0),0)</f>
        <v>0</v>
      </c>
      <c r="BK47" s="50">
        <f>IF(E47=G47,IF(Spielplan!E47=Spielplan!G47,Punktemodus!$B$3,0),0)</f>
        <v>0</v>
      </c>
      <c r="BL47" s="50">
        <f>IF(E47&lt;G47,IF(Spielplan!E47&lt;Spielplan!G47,Punktemodus!$B$3,0),0)</f>
        <v>0</v>
      </c>
      <c r="BM47" s="50">
        <f>IF(E47=Spielplan!E47,IF(G47=Spielplan!G47,Punktemodus!$B$5,0),0)</f>
        <v>0</v>
      </c>
      <c r="BN47" s="50">
        <f>IF(E47=Spielplan!E47,Punktemodus!$B$7,0)</f>
        <v>1</v>
      </c>
      <c r="BO47" s="50">
        <f>IF(G47=Spielplan!G47,Punktemodus!$B$7,0)</f>
        <v>0</v>
      </c>
      <c r="BP47" s="62">
        <f>IF(Spielplan!E47="",0,SUM(BJ47:BO47))</f>
        <v>1</v>
      </c>
      <c r="BQ47" s="213"/>
      <c r="BR47" s="66"/>
      <c r="BS47" s="256" t="s">
        <v>108</v>
      </c>
      <c r="BT47" s="61"/>
      <c r="BU47" s="61"/>
      <c r="BV47" s="61"/>
      <c r="BW47" s="79"/>
      <c r="BX47" s="399"/>
      <c r="BY47" s="399"/>
      <c r="BZ47" s="414"/>
      <c r="CA47" s="79"/>
      <c r="CB47" s="79"/>
      <c r="CC47" s="79"/>
      <c r="CD47" s="79"/>
      <c r="CE47" s="399"/>
      <c r="CF47" s="399"/>
      <c r="CG47" s="79"/>
      <c r="CH47" s="79"/>
      <c r="CI47" s="79"/>
      <c r="CJ47" s="399"/>
      <c r="CK47" s="79"/>
      <c r="CL47" s="79"/>
      <c r="CM47" s="79"/>
      <c r="CN47" s="79"/>
      <c r="CO47" s="399"/>
      <c r="CP47" s="79"/>
      <c r="CQ47" s="79"/>
      <c r="CR47" s="79"/>
      <c r="CS47" s="399"/>
      <c r="CT47" s="79"/>
      <c r="CU47" s="61"/>
      <c r="CV47" s="61"/>
      <c r="CW47" s="61"/>
    </row>
    <row r="48" spans="1:101" ht="18.75" customHeight="1" thickBot="1" x14ac:dyDescent="0.3">
      <c r="A48" s="211"/>
      <c r="B48" s="211"/>
      <c r="C48" s="21" t="str">
        <f>H45</f>
        <v>Island</v>
      </c>
      <c r="D48" s="22"/>
      <c r="E48" s="55"/>
      <c r="F48" s="232" t="s">
        <v>11</v>
      </c>
      <c r="G48" s="55"/>
      <c r="H48" s="21" t="str">
        <f>H46</f>
        <v>Nigeria</v>
      </c>
      <c r="I48" s="22"/>
      <c r="J48" s="211"/>
      <c r="K48" s="211" t="s">
        <v>80</v>
      </c>
      <c r="L48" s="211">
        <f t="shared" si="12"/>
        <v>0</v>
      </c>
      <c r="M48" s="211"/>
      <c r="N48" s="211">
        <f>IF($E48="",0,IF($E48&gt;$G48,3,IF($E48=$G48,1,0)))</f>
        <v>0</v>
      </c>
      <c r="O48" s="211"/>
      <c r="P48" s="211">
        <f>IF($G48="",0,IF($E48&gt;$G48,0,IF($E48=$G48,1,3)))</f>
        <v>0</v>
      </c>
      <c r="Q48" s="211"/>
      <c r="R48" s="211">
        <f>E48</f>
        <v>0</v>
      </c>
      <c r="S48" s="211"/>
      <c r="T48" s="211">
        <f>G48</f>
        <v>0</v>
      </c>
      <c r="U48" s="211"/>
      <c r="V48" s="211">
        <f>G48</f>
        <v>0</v>
      </c>
      <c r="W48" s="211"/>
      <c r="X48" s="211">
        <f>E48</f>
        <v>0</v>
      </c>
      <c r="Y48" s="211"/>
      <c r="Z48" s="211">
        <f>P51</f>
        <v>0</v>
      </c>
      <c r="AA48" s="211">
        <f>T51</f>
        <v>0</v>
      </c>
      <c r="AB48" s="211">
        <f>X51</f>
        <v>0</v>
      </c>
      <c r="AC48" s="211">
        <f>AA48-AB48</f>
        <v>0</v>
      </c>
      <c r="AD48" s="211">
        <f>IF(Z48&gt;Z45,-1,0)</f>
        <v>0</v>
      </c>
      <c r="AE48" s="211">
        <f>IF(Z48&gt;Z46,-1,0)</f>
        <v>0</v>
      </c>
      <c r="AF48" s="211">
        <f>IF(Z48&gt;Z47,-1,0)</f>
        <v>0</v>
      </c>
      <c r="AG48" s="211">
        <f>10000-(AJ48*1000+AM48*100+AK48*10)</f>
        <v>10000</v>
      </c>
      <c r="AH48" s="227">
        <f>RANK(AG48,AG45:AG48,1)</f>
        <v>1</v>
      </c>
      <c r="AI48" s="211" t="str">
        <f>H46</f>
        <v>Nigeria</v>
      </c>
      <c r="AJ48" s="211">
        <f t="shared" si="13"/>
        <v>0</v>
      </c>
      <c r="AK48" s="211">
        <f t="shared" si="13"/>
        <v>0</v>
      </c>
      <c r="AL48" s="211">
        <f t="shared" si="13"/>
        <v>0</v>
      </c>
      <c r="AM48" s="211">
        <f>AK48-AL48</f>
        <v>0</v>
      </c>
      <c r="AN48" s="229">
        <f>IF(AG45=AG48,IF(E49&gt;G49,AG45-0.1,AG45),AG45)</f>
        <v>10000</v>
      </c>
      <c r="AO48" s="229">
        <f>IF(AG46=AG48,IF(E48&gt;G48,AG46-0.1,AG46),AG46)</f>
        <v>10000</v>
      </c>
      <c r="AP48" s="229">
        <f>IF(AG47=AG48,IF(E46&gt;G46,AG47-0.1,AG47),AG47)</f>
        <v>10000</v>
      </c>
      <c r="AQ48" s="229"/>
      <c r="AR48" s="229">
        <f>AQ49</f>
        <v>30000</v>
      </c>
      <c r="AS48" s="227">
        <f>RANK(AR48,AR45:AR48,1)</f>
        <v>1</v>
      </c>
      <c r="AT48" s="211" t="str">
        <f t="shared" si="14"/>
        <v>Nigeria</v>
      </c>
      <c r="AU48" s="211">
        <f t="shared" si="14"/>
        <v>0</v>
      </c>
      <c r="AV48" s="211">
        <f t="shared" si="14"/>
        <v>0</v>
      </c>
      <c r="AW48" s="211">
        <f t="shared" si="14"/>
        <v>0</v>
      </c>
      <c r="AX48" s="211"/>
      <c r="AY48" s="211"/>
      <c r="AZ48" s="211"/>
      <c r="BA48" s="270">
        <v>4</v>
      </c>
      <c r="BB48" s="271" t="e">
        <f>VLOOKUP(4,AS45:AT48,2,FALSE)</f>
        <v>#N/A</v>
      </c>
      <c r="BC48" s="272"/>
      <c r="BD48" s="273" t="e">
        <f>VLOOKUP(4,AS45:AW48,3,FALSE)</f>
        <v>#N/A</v>
      </c>
      <c r="BE48" s="273" t="e">
        <f>VLOOKUP(4,AS45:AW48,4,FALSE)</f>
        <v>#N/A</v>
      </c>
      <c r="BF48" s="230" t="s">
        <v>11</v>
      </c>
      <c r="BG48" s="273" t="e">
        <f>VLOOKUP(4,AS45:AW48,5,FALSE)</f>
        <v>#N/A</v>
      </c>
      <c r="BH48" s="211"/>
      <c r="BI48" s="211"/>
      <c r="BJ48" s="50">
        <f>IF(E48&gt;G48,IF(Spielplan!E48&gt;Spielplan!G48,Punktemodus!$B$3,0),0)</f>
        <v>0</v>
      </c>
      <c r="BK48" s="50">
        <f>IF(E48=G48,IF(Spielplan!E48=Spielplan!G48,Punktemodus!$B$3,0),0)</f>
        <v>0</v>
      </c>
      <c r="BL48" s="50">
        <f>IF(E48&lt;G48,IF(Spielplan!E48&lt;Spielplan!G48,Punktemodus!$B$3,0),0)</f>
        <v>0</v>
      </c>
      <c r="BM48" s="50">
        <f>IF(E48=Spielplan!E48,IF(G48=Spielplan!G48,Punktemodus!$B$5,0),0)</f>
        <v>0</v>
      </c>
      <c r="BN48" s="50">
        <f>IF(E48=Spielplan!E48,Punktemodus!$B$7,0)</f>
        <v>1</v>
      </c>
      <c r="BO48" s="50">
        <f>IF(G48=Spielplan!G48,Punktemodus!$B$7,0)</f>
        <v>0</v>
      </c>
      <c r="BP48" s="62">
        <f>IF(Spielplan!E48="",0,SUM(BJ48:BO48))</f>
        <v>1</v>
      </c>
      <c r="BQ48" s="213"/>
      <c r="BR48" s="66"/>
      <c r="BS48" s="68" t="s">
        <v>16</v>
      </c>
      <c r="BT48" s="69" t="str">
        <f>Spielplan!$BL$12</f>
        <v>Uruguay</v>
      </c>
      <c r="BU48" s="70"/>
      <c r="BV48" s="71">
        <f>Spielplan!$BN$12</f>
        <v>2</v>
      </c>
      <c r="BW48" s="81"/>
      <c r="BX48" s="82">
        <f>IF(BT12=BT48,Punktemodus!$B$11,0)</f>
        <v>0</v>
      </c>
      <c r="BY48" s="82">
        <f>IF(BT48=BT29,Punktemodus!B13,0)</f>
        <v>0</v>
      </c>
      <c r="BZ48" s="67"/>
      <c r="CA48" s="256"/>
      <c r="CB48" s="78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61"/>
      <c r="CV48" s="61"/>
      <c r="CW48" s="61"/>
    </row>
    <row r="49" spans="1:101" ht="18.75" customHeight="1" thickBot="1" x14ac:dyDescent="0.3">
      <c r="A49" s="211"/>
      <c r="B49" s="211"/>
      <c r="C49" s="42" t="str">
        <f>C45</f>
        <v>Argentinien</v>
      </c>
      <c r="D49" s="43"/>
      <c r="E49" s="55"/>
      <c r="F49" s="232" t="s">
        <v>11</v>
      </c>
      <c r="G49" s="55"/>
      <c r="H49" s="42" t="str">
        <f>H46</f>
        <v>Nigeria</v>
      </c>
      <c r="I49" s="43"/>
      <c r="J49" s="211"/>
      <c r="K49" s="211" t="s">
        <v>81</v>
      </c>
      <c r="L49" s="211">
        <f t="shared" si="12"/>
        <v>0</v>
      </c>
      <c r="M49" s="211">
        <f>IF($E49="",0,IF($E49&gt;$G49,3,IF($E49=G49,1,0)))</f>
        <v>0</v>
      </c>
      <c r="N49" s="211"/>
      <c r="O49" s="211"/>
      <c r="P49" s="211">
        <f>IF($G49="",0,IF($E49&gt;$G49,0,IF($E49=$G49,1,3)))</f>
        <v>0</v>
      </c>
      <c r="Q49" s="211">
        <f>E49</f>
        <v>0</v>
      </c>
      <c r="R49" s="211"/>
      <c r="S49" s="211"/>
      <c r="T49" s="211">
        <f>G49</f>
        <v>0</v>
      </c>
      <c r="U49" s="211">
        <f>G49</f>
        <v>0</v>
      </c>
      <c r="V49" s="211"/>
      <c r="W49" s="211"/>
      <c r="X49" s="211">
        <f>E49</f>
        <v>0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29">
        <f>SUM(AN45:AN48)</f>
        <v>30000</v>
      </c>
      <c r="AO49" s="229">
        <f>SUM(AO45:AO48)</f>
        <v>30000</v>
      </c>
      <c r="AP49" s="229">
        <f>SUM(AP45:AP48)</f>
        <v>30000</v>
      </c>
      <c r="AQ49" s="229">
        <f>SUM(AQ45:AQ48)</f>
        <v>30000</v>
      </c>
      <c r="AR49" s="229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50">
        <f>IF(E49&gt;G49,IF(Spielplan!E49&gt;Spielplan!G49,Punktemodus!$B$3,0),0)</f>
        <v>0</v>
      </c>
      <c r="BK49" s="50">
        <f>IF(E49=G49,IF(Spielplan!E49=Spielplan!G49,Punktemodus!$B$3,0),0)</f>
        <v>0</v>
      </c>
      <c r="BL49" s="50">
        <f>IF(E49&lt;G49,IF(Spielplan!E49&lt;Spielplan!G49,Punktemodus!$B$3,0),0)</f>
        <v>0</v>
      </c>
      <c r="BM49" s="50">
        <f>IF(E49=Spielplan!E49,IF(G49=Spielplan!G49,Punktemodus!$B$5,0),0)</f>
        <v>0</v>
      </c>
      <c r="BN49" s="50">
        <f>IF(E49=Spielplan!E49,Punktemodus!$B$7,0)</f>
        <v>0</v>
      </c>
      <c r="BO49" s="50">
        <f>IF(G49=Spielplan!G49,Punktemodus!$B$7,0)</f>
        <v>0</v>
      </c>
      <c r="BP49" s="62">
        <f>IF(Spielplan!E49="",0,SUM(BJ49:BO49))</f>
        <v>0</v>
      </c>
      <c r="BQ49" s="211"/>
      <c r="BR49" s="66"/>
      <c r="BS49" s="74" t="s">
        <v>19</v>
      </c>
      <c r="BT49" s="69" t="str">
        <f>Spielplan!$BL$13</f>
        <v>Portugal</v>
      </c>
      <c r="BU49" s="70"/>
      <c r="BV49" s="71">
        <f>Spielplan!$BN$13</f>
        <v>1</v>
      </c>
      <c r="BW49" s="79"/>
      <c r="BX49" s="82">
        <f>IF(BT13=BT49,Punktemodus!$B$11,0)</f>
        <v>0</v>
      </c>
      <c r="BY49" s="82">
        <f>IF(BT49=BT28,Punktemodus!B13,0)</f>
        <v>0</v>
      </c>
      <c r="BZ49" s="79"/>
      <c r="CA49" s="256" t="s">
        <v>24</v>
      </c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61"/>
      <c r="CV49" s="61"/>
      <c r="CW49" s="61"/>
    </row>
    <row r="50" spans="1:101" ht="18.75" customHeight="1" thickBot="1" x14ac:dyDescent="0.3">
      <c r="A50" s="211"/>
      <c r="B50" s="211"/>
      <c r="C50" s="21" t="str">
        <f>H45</f>
        <v>Island</v>
      </c>
      <c r="D50" s="22"/>
      <c r="E50" s="55"/>
      <c r="F50" s="232" t="s">
        <v>11</v>
      </c>
      <c r="G50" s="55"/>
      <c r="H50" s="21" t="str">
        <f>C46</f>
        <v>Kroatien</v>
      </c>
      <c r="I50" s="22"/>
      <c r="J50" s="211"/>
      <c r="K50" s="211" t="s">
        <v>81</v>
      </c>
      <c r="L50" s="211">
        <f t="shared" si="12"/>
        <v>0</v>
      </c>
      <c r="M50" s="211"/>
      <c r="N50" s="211">
        <f>IF($E50="",0,IF($E50&gt;$G50,3,IF($E50=$G50,1,0)))</f>
        <v>0</v>
      </c>
      <c r="O50" s="211">
        <f>IF($G50="",0,IF($E50&gt;$G50,0,IF($E50=$G50,1,3)))</f>
        <v>0</v>
      </c>
      <c r="P50" s="211"/>
      <c r="Q50" s="211"/>
      <c r="R50" s="211">
        <f>E50</f>
        <v>0</v>
      </c>
      <c r="S50" s="211">
        <f>G50</f>
        <v>0</v>
      </c>
      <c r="T50" s="211"/>
      <c r="U50" s="211"/>
      <c r="V50" s="211">
        <f>G50</f>
        <v>0</v>
      </c>
      <c r="W50" s="211">
        <f>E50</f>
        <v>0</v>
      </c>
      <c r="X50" s="211"/>
      <c r="Y50" s="211"/>
      <c r="Z50" s="211" t="s">
        <v>27</v>
      </c>
      <c r="AA50" s="211"/>
      <c r="AB50" s="211"/>
      <c r="AC50" s="211"/>
      <c r="AD50" s="211"/>
      <c r="AE50" s="211"/>
      <c r="AF50" s="211"/>
      <c r="AG50" s="211" t="b">
        <f>OR(AG45=AG46,AG45=AG47,AG45=AG48,AG46=AG47,AG46=AG48,AG47=AG48)</f>
        <v>1</v>
      </c>
      <c r="AH50" s="211"/>
      <c r="AI50" s="211"/>
      <c r="AJ50" s="211"/>
      <c r="AK50" s="211"/>
      <c r="AL50" s="211"/>
      <c r="AM50" s="211"/>
      <c r="AN50" s="211"/>
      <c r="AO50" s="211" t="s">
        <v>31</v>
      </c>
      <c r="AP50" s="211"/>
      <c r="AQ50" s="211"/>
      <c r="AR50" s="211" t="b">
        <f>OR(AR45=AR46,AR45=AR47,AR45=AR48,AR46=AR47,AR46=AR48,AR47=AR48)</f>
        <v>1</v>
      </c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50">
        <f>IF(E50&gt;G50,IF(Spielplan!E50&gt;Spielplan!G50,Punktemodus!$B$3,0),0)</f>
        <v>0</v>
      </c>
      <c r="BK50" s="50">
        <f>IF(E50=G50,IF(Spielplan!E50=Spielplan!G50,Punktemodus!$B$3,0),0)</f>
        <v>0</v>
      </c>
      <c r="BL50" s="50">
        <f>IF(E50&lt;G50,IF(Spielplan!E50&lt;Spielplan!G50,Punktemodus!$B$3,0),0)</f>
        <v>0</v>
      </c>
      <c r="BM50" s="50">
        <f>IF(E50=Spielplan!E50,IF(G50=Spielplan!G50,Punktemodus!$B$5,0),0)</f>
        <v>0</v>
      </c>
      <c r="BN50" s="50">
        <f>IF(E50=Spielplan!E50,Punktemodus!$B$7,0)</f>
        <v>0</v>
      </c>
      <c r="BO50" s="50">
        <f>IF(G50=Spielplan!G50,Punktemodus!$B$7,0)</f>
        <v>0</v>
      </c>
      <c r="BP50" s="62">
        <f>IF(Spielplan!E50="",0,SUM(BJ50:BO50))</f>
        <v>0</v>
      </c>
      <c r="BQ50" s="211"/>
      <c r="BR50" s="66"/>
      <c r="BS50" s="75"/>
      <c r="BT50" s="61"/>
      <c r="BU50" s="61"/>
      <c r="BV50" s="76"/>
      <c r="BW50" s="81"/>
      <c r="BX50" s="82"/>
      <c r="BY50" s="82"/>
      <c r="BZ50" s="79"/>
      <c r="CA50" s="69" t="str">
        <f>Spielplan!$BS$14</f>
        <v>Uruguay</v>
      </c>
      <c r="CB50" s="83"/>
      <c r="CC50" s="71">
        <f>Spielplan!$BU$14</f>
        <v>0</v>
      </c>
      <c r="CD50" s="81"/>
      <c r="CE50" s="79">
        <f>IF(CA50=CA14,Punktemodus!B15,0)</f>
        <v>0</v>
      </c>
      <c r="CF50" s="82">
        <f>IF(OR(CA50=$CA$15,CA50=$CA$22,CA50=$CA$23,CA50=$CA$30,CA50=$CA$31,CA50=$CA$38,CA50=$CA$39),Punktemodus!B17,0)</f>
        <v>0</v>
      </c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61"/>
      <c r="CV50" s="61"/>
      <c r="CW50" s="61"/>
    </row>
    <row r="51" spans="1:101" ht="18.75" customHeight="1" thickBot="1" x14ac:dyDescent="0.3">
      <c r="A51" s="211"/>
      <c r="B51" s="211"/>
      <c r="C51" s="228" t="str">
        <f>IF(G50="","",IF(AR50=TRUE,"Achtung: Fehler in Tabelle!",""))</f>
        <v/>
      </c>
      <c r="D51" s="211"/>
      <c r="E51" s="213"/>
      <c r="F51" s="211"/>
      <c r="G51" s="213"/>
      <c r="H51" s="211"/>
      <c r="I51" s="211"/>
      <c r="J51" s="211"/>
      <c r="K51" s="211"/>
      <c r="L51" s="211"/>
      <c r="M51" s="211">
        <f t="shared" ref="M51:X51" si="15">SUM(M45:M50)</f>
        <v>0</v>
      </c>
      <c r="N51" s="211">
        <f t="shared" si="15"/>
        <v>0</v>
      </c>
      <c r="O51" s="211">
        <f t="shared" si="15"/>
        <v>0</v>
      </c>
      <c r="P51" s="211">
        <f t="shared" si="15"/>
        <v>0</v>
      </c>
      <c r="Q51" s="211">
        <f t="shared" si="15"/>
        <v>0</v>
      </c>
      <c r="R51" s="211">
        <f t="shared" si="15"/>
        <v>0</v>
      </c>
      <c r="S51" s="211">
        <f t="shared" si="15"/>
        <v>0</v>
      </c>
      <c r="T51" s="211">
        <f t="shared" si="15"/>
        <v>0</v>
      </c>
      <c r="U51" s="211">
        <f t="shared" si="15"/>
        <v>0</v>
      </c>
      <c r="V51" s="211">
        <f t="shared" si="15"/>
        <v>0</v>
      </c>
      <c r="W51" s="211">
        <f t="shared" si="15"/>
        <v>0</v>
      </c>
      <c r="X51" s="211">
        <f t="shared" si="15"/>
        <v>0</v>
      </c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9"/>
      <c r="BK51" s="29"/>
      <c r="BL51" s="29"/>
      <c r="BM51" s="29"/>
      <c r="BN51" s="29"/>
      <c r="BO51" s="29"/>
      <c r="BP51" s="269">
        <f>SUM(BP45:BP50)</f>
        <v>13</v>
      </c>
      <c r="BQ51" s="211"/>
      <c r="BR51" s="66"/>
      <c r="BS51" s="256" t="s">
        <v>108</v>
      </c>
      <c r="BT51" s="61"/>
      <c r="BU51" s="61"/>
      <c r="BV51" s="76"/>
      <c r="BW51" s="81"/>
      <c r="BX51" s="82"/>
      <c r="BY51" s="82"/>
      <c r="BZ51" s="79"/>
      <c r="CA51" s="69" t="str">
        <f>Spielplan!$BS$15</f>
        <v>Frankreich</v>
      </c>
      <c r="CB51" s="83"/>
      <c r="CC51" s="71">
        <f>Spielplan!$BU$15</f>
        <v>2</v>
      </c>
      <c r="CD51" s="79"/>
      <c r="CE51" s="79">
        <f>IF(CA51=CA15,Punktemodus!B15,0)</f>
        <v>0</v>
      </c>
      <c r="CF51" s="82">
        <f>IF(OR(CA51=$CA$14,CA51=$CA$22,CA51=$CA$23,CA51=$CA$30,CA51=$CA$31,CA51=$CA$38,CA51=$CA$39),Punktemodus!B17,0)</f>
        <v>0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61"/>
      <c r="CV51" s="61"/>
      <c r="CW51" s="61"/>
    </row>
    <row r="52" spans="1:101" ht="18.75" customHeight="1" thickBot="1" x14ac:dyDescent="0.3">
      <c r="A52" s="211"/>
      <c r="B52" s="211"/>
      <c r="C52" s="211"/>
      <c r="D52" s="211"/>
      <c r="E52" s="213"/>
      <c r="F52" s="211"/>
      <c r="G52" s="213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9"/>
      <c r="BK52" s="29"/>
      <c r="BL52" s="29"/>
      <c r="BM52" s="29"/>
      <c r="BN52" s="29"/>
      <c r="BO52" s="29"/>
      <c r="BP52" s="63"/>
      <c r="BQ52" s="211"/>
      <c r="BR52" s="66"/>
      <c r="BS52" s="77" t="s">
        <v>20</v>
      </c>
      <c r="BT52" s="69" t="str">
        <f>Spielplan!$BL$16</f>
        <v>Frankreich</v>
      </c>
      <c r="BU52" s="70"/>
      <c r="BV52" s="71">
        <f>Spielplan!$BN$16</f>
        <v>4</v>
      </c>
      <c r="BW52" s="79"/>
      <c r="BX52" s="82">
        <f>IF(BT16=BT52,Punktemodus!$B$11,0)</f>
        <v>0</v>
      </c>
      <c r="BY52" s="82">
        <f>IF(BT52=BT33,Punktemodus!B13,0)</f>
        <v>0</v>
      </c>
      <c r="BZ52" s="79"/>
      <c r="CA52" s="79"/>
      <c r="CB52" s="79"/>
      <c r="CC52" s="79"/>
      <c r="CD52" s="79"/>
      <c r="CE52" s="79"/>
      <c r="CF52" s="256"/>
      <c r="CG52" s="78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61"/>
      <c r="CV52" s="61"/>
      <c r="CW52" s="61"/>
    </row>
    <row r="53" spans="1:101" ht="18.75" customHeight="1" thickBot="1" x14ac:dyDescent="0.3">
      <c r="A53" s="211"/>
      <c r="B53" s="211"/>
      <c r="C53" s="211"/>
      <c r="D53" s="211"/>
      <c r="E53" s="213"/>
      <c r="F53" s="211"/>
      <c r="G53" s="213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9"/>
      <c r="BK53" s="29"/>
      <c r="BL53" s="29"/>
      <c r="BM53" s="29"/>
      <c r="BN53" s="29"/>
      <c r="BO53" s="29"/>
      <c r="BP53" s="63"/>
      <c r="BQ53" s="211"/>
      <c r="BR53" s="66"/>
      <c r="BS53" s="74" t="s">
        <v>23</v>
      </c>
      <c r="BT53" s="69" t="str">
        <f>Spielplan!$BL$17</f>
        <v>Argentinien</v>
      </c>
      <c r="BU53" s="70"/>
      <c r="BV53" s="71">
        <f>Spielplan!$BN$17</f>
        <v>3</v>
      </c>
      <c r="BW53" s="79"/>
      <c r="BX53" s="82">
        <f>IF(BT17=BT53,Punktemodus!$B$11,0)</f>
        <v>0</v>
      </c>
      <c r="BY53" s="82">
        <f>IF(BT53=BT32,Punktemodus!B13,0)</f>
        <v>0</v>
      </c>
      <c r="BZ53" s="79"/>
      <c r="CA53" s="79"/>
      <c r="CB53" s="79"/>
      <c r="CC53" s="79"/>
      <c r="CD53" s="79"/>
      <c r="CE53" s="79"/>
      <c r="CF53" s="256" t="s">
        <v>25</v>
      </c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61"/>
      <c r="CV53" s="61"/>
      <c r="CW53" s="61"/>
    </row>
    <row r="54" spans="1:101" ht="18.75" customHeight="1" thickBot="1" x14ac:dyDescent="0.3">
      <c r="A54" s="211"/>
      <c r="B54" s="211"/>
      <c r="C54" s="224" t="s">
        <v>82</v>
      </c>
      <c r="D54" s="211"/>
      <c r="E54" s="213"/>
      <c r="F54" s="211"/>
      <c r="G54" s="213"/>
      <c r="H54" s="211"/>
      <c r="I54" s="211"/>
      <c r="J54" s="211"/>
      <c r="K54" s="211"/>
      <c r="L54" s="211"/>
      <c r="M54" s="211" t="s">
        <v>4</v>
      </c>
      <c r="N54" s="211"/>
      <c r="O54" s="211"/>
      <c r="P54" s="211"/>
      <c r="Q54" s="211" t="s">
        <v>6</v>
      </c>
      <c r="R54" s="211"/>
      <c r="S54" s="211"/>
      <c r="T54" s="211"/>
      <c r="U54" s="211" t="s">
        <v>7</v>
      </c>
      <c r="V54" s="211"/>
      <c r="W54" s="211"/>
      <c r="X54" s="211"/>
      <c r="Y54" s="211"/>
      <c r="Z54" s="211" t="s">
        <v>4</v>
      </c>
      <c r="AA54" s="211" t="s">
        <v>5</v>
      </c>
      <c r="AB54" s="211"/>
      <c r="AC54" s="211"/>
      <c r="AD54" s="211" t="s">
        <v>9</v>
      </c>
      <c r="AE54" s="211"/>
      <c r="AF54" s="211"/>
      <c r="AG54" s="211"/>
      <c r="AH54" s="211" t="s">
        <v>29</v>
      </c>
      <c r="AI54" s="211"/>
      <c r="AJ54" s="211"/>
      <c r="AK54" s="211"/>
      <c r="AL54" s="211"/>
      <c r="AM54" s="211"/>
      <c r="AN54" s="211" t="s">
        <v>32</v>
      </c>
      <c r="AO54" s="211"/>
      <c r="AP54" s="211"/>
      <c r="AQ54" s="211"/>
      <c r="AR54" s="211"/>
      <c r="AS54" s="211" t="s">
        <v>30</v>
      </c>
      <c r="AT54" s="211"/>
      <c r="AU54" s="211"/>
      <c r="AV54" s="211"/>
      <c r="AW54" s="211"/>
      <c r="AX54" s="211"/>
      <c r="AY54" s="211"/>
      <c r="AZ54" s="211"/>
      <c r="BA54" s="226"/>
      <c r="BB54" s="224" t="s">
        <v>336</v>
      </c>
      <c r="BC54" s="227"/>
      <c r="BD54" s="223" t="s">
        <v>4</v>
      </c>
      <c r="BE54" s="231"/>
      <c r="BF54" s="223" t="s">
        <v>5</v>
      </c>
      <c r="BG54" s="231"/>
      <c r="BH54" s="211"/>
      <c r="BI54" s="213"/>
      <c r="BJ54" s="29"/>
      <c r="BK54" s="29"/>
      <c r="BL54" s="29"/>
      <c r="BM54" s="29"/>
      <c r="BN54" s="29"/>
      <c r="BO54" s="29"/>
      <c r="BP54" s="63"/>
      <c r="BQ54" s="213"/>
      <c r="BR54" s="66"/>
      <c r="BS54" s="75"/>
      <c r="BT54" s="61"/>
      <c r="BU54" s="61"/>
      <c r="BV54" s="61"/>
      <c r="BW54" s="61"/>
      <c r="BX54" s="73"/>
      <c r="BY54" s="73"/>
      <c r="BZ54" s="61"/>
      <c r="CA54" s="61"/>
      <c r="CB54" s="61"/>
      <c r="CC54" s="61"/>
      <c r="CD54" s="61"/>
      <c r="CE54" s="61"/>
      <c r="CF54" s="69" t="str">
        <f>Spielplan!$BX$18</f>
        <v>Frankreich</v>
      </c>
      <c r="CG54" s="70"/>
      <c r="CH54" s="71">
        <f>Spielplan!$BZ$18</f>
        <v>1</v>
      </c>
      <c r="CI54" s="61"/>
      <c r="CJ54" s="61">
        <f>IF(OR(CF54=$CF$18,CF54=$CF$19,CF54=$CF$34,CF54=$CF$35),Punktemodus!$B$19,0)</f>
        <v>0</v>
      </c>
      <c r="CK54" s="61"/>
      <c r="CL54" s="61"/>
      <c r="CM54" s="61"/>
      <c r="CN54" s="61"/>
      <c r="CO54" s="61"/>
      <c r="CP54" s="61"/>
      <c r="CQ54" s="61"/>
      <c r="CR54" s="61"/>
      <c r="CS54" s="61">
        <f>IF(CQ59=CQ23,Punktemodus!B23,0)</f>
        <v>0</v>
      </c>
      <c r="CT54" s="61"/>
      <c r="CU54" s="61"/>
      <c r="CV54" s="61"/>
      <c r="CW54" s="61"/>
    </row>
    <row r="55" spans="1:101" ht="18.75" customHeight="1" thickBot="1" x14ac:dyDescent="0.3">
      <c r="A55" s="211"/>
      <c r="B55" s="211"/>
      <c r="C55" s="214"/>
      <c r="D55" s="211"/>
      <c r="E55" s="213"/>
      <c r="F55" s="211"/>
      <c r="G55" s="213"/>
      <c r="H55" s="211"/>
      <c r="I55" s="211"/>
      <c r="J55" s="211"/>
      <c r="K55" s="211"/>
      <c r="L55" s="211"/>
      <c r="M55" s="211" t="s">
        <v>0</v>
      </c>
      <c r="N55" s="211" t="s">
        <v>1</v>
      </c>
      <c r="O55" s="211" t="s">
        <v>2</v>
      </c>
      <c r="P55" s="211" t="s">
        <v>3</v>
      </c>
      <c r="Q55" s="211" t="s">
        <v>0</v>
      </c>
      <c r="R55" s="211" t="s">
        <v>1</v>
      </c>
      <c r="S55" s="211" t="s">
        <v>2</v>
      </c>
      <c r="T55" s="211" t="s">
        <v>3</v>
      </c>
      <c r="U55" s="211" t="s">
        <v>0</v>
      </c>
      <c r="V55" s="211" t="s">
        <v>1</v>
      </c>
      <c r="W55" s="211" t="s">
        <v>2</v>
      </c>
      <c r="X55" s="211" t="s">
        <v>3</v>
      </c>
      <c r="Y55" s="211"/>
      <c r="Z55" s="211" t="s">
        <v>8</v>
      </c>
      <c r="AA55" s="211"/>
      <c r="AB55" s="211"/>
      <c r="AC55" s="211"/>
      <c r="AD55" s="211"/>
      <c r="AE55" s="211"/>
      <c r="AF55" s="211"/>
      <c r="AG55" s="211"/>
      <c r="AH55" s="211" t="s">
        <v>28</v>
      </c>
      <c r="AI55" s="211"/>
      <c r="AJ55" s="211"/>
      <c r="AK55" s="211"/>
      <c r="AL55" s="211"/>
      <c r="AM55" s="211"/>
      <c r="AN55" s="211" t="str">
        <f>AI56</f>
        <v>Costa Rica</v>
      </c>
      <c r="AO55" s="211" t="str">
        <f>AI57</f>
        <v>Serbien</v>
      </c>
      <c r="AP55" s="211" t="str">
        <f>AI58</f>
        <v>Brasilien</v>
      </c>
      <c r="AQ55" s="211" t="str">
        <f>AI59</f>
        <v>Schweiz</v>
      </c>
      <c r="AR55" s="211"/>
      <c r="AS55" s="211" t="s">
        <v>28</v>
      </c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3"/>
      <c r="BJ55" s="50"/>
      <c r="BK55" s="50"/>
      <c r="BL55" s="50"/>
      <c r="BM55" s="50"/>
      <c r="BN55" s="50"/>
      <c r="BO55" s="50"/>
      <c r="BP55" s="62"/>
      <c r="BQ55" s="213"/>
      <c r="BR55" s="66"/>
      <c r="BS55" s="256" t="s">
        <v>108</v>
      </c>
      <c r="BT55" s="61"/>
      <c r="BU55" s="61"/>
      <c r="BV55" s="61"/>
      <c r="BW55" s="61"/>
      <c r="BX55" s="73"/>
      <c r="BY55" s="73"/>
      <c r="BZ55" s="61"/>
      <c r="CA55" s="61"/>
      <c r="CB55" s="61"/>
      <c r="CC55" s="61"/>
      <c r="CD55" s="61"/>
      <c r="CE55" s="61"/>
      <c r="CF55" s="69" t="str">
        <f>Spielplan!$BX$19</f>
        <v>Belgien</v>
      </c>
      <c r="CG55" s="70"/>
      <c r="CH55" s="71">
        <f>Spielplan!$BZ$19</f>
        <v>0</v>
      </c>
      <c r="CI55" s="61"/>
      <c r="CJ55" s="61">
        <f>IF(OR(CF55=$CF$18,CF55=$CF$19,CF55=$CF$34,CF55=$CF$35),Punktemodus!$B$19,0)</f>
        <v>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</row>
    <row r="56" spans="1:101" ht="18.75" customHeight="1" thickBot="1" x14ac:dyDescent="0.3">
      <c r="A56" s="211"/>
      <c r="B56" s="211"/>
      <c r="C56" s="90" t="str">
        <f>Spielplan!$C56</f>
        <v>Costa Rica</v>
      </c>
      <c r="D56" s="91"/>
      <c r="E56" s="55"/>
      <c r="F56" s="232" t="s">
        <v>11</v>
      </c>
      <c r="G56" s="55"/>
      <c r="H56" s="90" t="str">
        <f>Spielplan!$H$56</f>
        <v>Serbien</v>
      </c>
      <c r="I56" s="91"/>
      <c r="J56" s="211"/>
      <c r="K56" s="211" t="s">
        <v>87</v>
      </c>
      <c r="L56" s="211">
        <f t="shared" ref="L56:L61" si="16">IF(E56-G56&gt;0,1,IF(G56=E56,0,-1))</f>
        <v>0</v>
      </c>
      <c r="M56" s="211">
        <f>IF($E56="",0,IF($E56&gt;$G56,3,IF($E56=G56,1,0)))</f>
        <v>0</v>
      </c>
      <c r="N56" s="211">
        <f>IF($G56="",0,IF($E56&gt;$G56,0,IF($E56=G56,1,3)))</f>
        <v>0</v>
      </c>
      <c r="O56" s="211"/>
      <c r="P56" s="211"/>
      <c r="Q56" s="211">
        <f>E56</f>
        <v>0</v>
      </c>
      <c r="R56" s="211">
        <f>G56</f>
        <v>0</v>
      </c>
      <c r="S56" s="211"/>
      <c r="T56" s="211"/>
      <c r="U56" s="211">
        <f>G56</f>
        <v>0</v>
      </c>
      <c r="V56" s="211">
        <f>E56</f>
        <v>0</v>
      </c>
      <c r="W56" s="211"/>
      <c r="X56" s="211"/>
      <c r="Y56" s="211"/>
      <c r="Z56" s="211">
        <f>M62</f>
        <v>0</v>
      </c>
      <c r="AA56" s="211">
        <f>Q62</f>
        <v>0</v>
      </c>
      <c r="AB56" s="211">
        <f>U62</f>
        <v>0</v>
      </c>
      <c r="AC56" s="211">
        <f>AA56-AB56</f>
        <v>0</v>
      </c>
      <c r="AD56" s="211">
        <f>IF(Z56&gt;Z57,-1,0)</f>
        <v>0</v>
      </c>
      <c r="AE56" s="211">
        <f>IF(Z56&gt;Z58,-1,0)</f>
        <v>0</v>
      </c>
      <c r="AF56" s="211">
        <f>IF(Z56&gt;Z59,-1,0)</f>
        <v>0</v>
      </c>
      <c r="AG56" s="211">
        <f>10000-(AJ56*1000+AM56*100+AK56*10)</f>
        <v>10000</v>
      </c>
      <c r="AH56" s="227">
        <f>RANK(AG56,AG56:AG59,1)</f>
        <v>1</v>
      </c>
      <c r="AI56" s="211" t="str">
        <f>C56</f>
        <v>Costa Rica</v>
      </c>
      <c r="AJ56" s="211">
        <f t="shared" ref="AJ56:AL59" si="17">Z56</f>
        <v>0</v>
      </c>
      <c r="AK56" s="211">
        <f t="shared" si="17"/>
        <v>0</v>
      </c>
      <c r="AL56" s="211">
        <f t="shared" si="17"/>
        <v>0</v>
      </c>
      <c r="AM56" s="211">
        <f>AK56-AL56</f>
        <v>0</v>
      </c>
      <c r="AN56" s="229"/>
      <c r="AO56" s="229">
        <f>IF(AG57=AG56,IF(G56&gt;E56,AG57-0.1,AG57),AG57)</f>
        <v>10000</v>
      </c>
      <c r="AP56" s="229">
        <f>IF(AG58=AG56,IF(G58&gt;E58,AG58-0.1,AG58),AG58)</f>
        <v>10000</v>
      </c>
      <c r="AQ56" s="229">
        <f>IF(AG59=AG56,IF(G60&gt;E60,AG59-0.1,AG59),AG59)</f>
        <v>10000</v>
      </c>
      <c r="AR56" s="229">
        <f>AN60</f>
        <v>30000</v>
      </c>
      <c r="AS56" s="227">
        <f>RANK(AR56,AR56:AR59,1)</f>
        <v>1</v>
      </c>
      <c r="AT56" s="211" t="str">
        <f t="shared" ref="AT56:AW59" si="18">AI56</f>
        <v>Costa Rica</v>
      </c>
      <c r="AU56" s="211">
        <f t="shared" si="18"/>
        <v>0</v>
      </c>
      <c r="AV56" s="211">
        <f t="shared" si="18"/>
        <v>0</v>
      </c>
      <c r="AW56" s="211">
        <f t="shared" si="18"/>
        <v>0</v>
      </c>
      <c r="AX56" s="211"/>
      <c r="AY56" s="211"/>
      <c r="AZ56" s="211"/>
      <c r="BA56" s="94">
        <v>1</v>
      </c>
      <c r="BB56" s="90" t="str">
        <f>VLOOKUP(1,AS56:AT59,2,FALSE)</f>
        <v>Costa Rica</v>
      </c>
      <c r="BC56" s="95"/>
      <c r="BD56" s="96">
        <f>VLOOKUP(1,AS56:AW59,3,FALSE)</f>
        <v>0</v>
      </c>
      <c r="BE56" s="97">
        <f>VLOOKUP(1,AS56:AW59,4,FALSE)</f>
        <v>0</v>
      </c>
      <c r="BF56" s="230" t="s">
        <v>11</v>
      </c>
      <c r="BG56" s="97">
        <f>VLOOKUP(1,AS56:AW59,5,FALSE)</f>
        <v>0</v>
      </c>
      <c r="BH56" s="98" t="s">
        <v>109</v>
      </c>
      <c r="BI56" s="213"/>
      <c r="BJ56" s="50">
        <f>IF(E56&gt;G56,IF(Spielplan!E56&gt;Spielplan!G56,Punktemodus!$B$3,0),0)</f>
        <v>0</v>
      </c>
      <c r="BK56" s="50">
        <f>IF(E56=G56,IF(Spielplan!E56=Spielplan!G56,Punktemodus!$B$3,0),0)</f>
        <v>0</v>
      </c>
      <c r="BL56" s="50">
        <f>IF(E56&lt;G56,IF(Spielplan!E56&lt;Spielplan!G56,Punktemodus!$B$3,0),0)</f>
        <v>0</v>
      </c>
      <c r="BM56" s="50">
        <f>IF(E56=Spielplan!E56,IF(G56=Spielplan!G56,Punktemodus!$B$5,0),0)</f>
        <v>0</v>
      </c>
      <c r="BN56" s="50">
        <f>IF(E56=Spielplan!E56,Punktemodus!$B$7,0)</f>
        <v>1</v>
      </c>
      <c r="BO56" s="50">
        <f>IF(G56=Spielplan!G56,Punktemodus!$B$7,0)</f>
        <v>0</v>
      </c>
      <c r="BP56" s="62">
        <f>IF(Spielplan!E56="",0,SUM(BJ56:BO56))</f>
        <v>1</v>
      </c>
      <c r="BQ56" s="213"/>
      <c r="BR56" s="66"/>
      <c r="BS56" s="77" t="s">
        <v>109</v>
      </c>
      <c r="BT56" s="69" t="str">
        <f>Spielplan!$BL$20</f>
        <v>Brasilien</v>
      </c>
      <c r="BU56" s="70"/>
      <c r="BV56" s="71">
        <f>Spielplan!$BN$20</f>
        <v>2</v>
      </c>
      <c r="BW56" s="72"/>
      <c r="BX56" s="73">
        <f>IF(BT20=BT56,Punktemodus!$B$11,0)</f>
        <v>0</v>
      </c>
      <c r="BY56" s="73">
        <f>IF(BT56=BT37,Punktemodus!B13,0)</f>
        <v>0</v>
      </c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</row>
    <row r="57" spans="1:101" ht="18.75" customHeight="1" thickBot="1" x14ac:dyDescent="0.3">
      <c r="A57" s="211"/>
      <c r="B57" s="211"/>
      <c r="C57" s="92" t="str">
        <f>Spielplan!$C$57</f>
        <v>Brasilien</v>
      </c>
      <c r="D57" s="93"/>
      <c r="E57" s="55"/>
      <c r="F57" s="232" t="s">
        <v>11</v>
      </c>
      <c r="G57" s="55"/>
      <c r="H57" s="92" t="str">
        <f>Spielplan!$H$57</f>
        <v>Schweiz</v>
      </c>
      <c r="I57" s="93"/>
      <c r="J57" s="211"/>
      <c r="K57" s="211" t="s">
        <v>88</v>
      </c>
      <c r="L57" s="211">
        <f t="shared" si="16"/>
        <v>0</v>
      </c>
      <c r="M57" s="211"/>
      <c r="N57" s="211"/>
      <c r="O57" s="211">
        <f>IF($E57="",0,IF($E57&gt;$G57,3,IF($E57=$G57,1,0)))</f>
        <v>0</v>
      </c>
      <c r="P57" s="211">
        <f>IF($G57="",0,IF($E57&gt;$G57,0,IF($E57=$G57,1,3)))</f>
        <v>0</v>
      </c>
      <c r="Q57" s="211"/>
      <c r="R57" s="211"/>
      <c r="S57" s="211">
        <f>E57</f>
        <v>0</v>
      </c>
      <c r="T57" s="211">
        <f>G57</f>
        <v>0</v>
      </c>
      <c r="U57" s="211"/>
      <c r="V57" s="211"/>
      <c r="W57" s="211">
        <f>G57</f>
        <v>0</v>
      </c>
      <c r="X57" s="211">
        <f>E57</f>
        <v>0</v>
      </c>
      <c r="Y57" s="211"/>
      <c r="Z57" s="211">
        <f>N62</f>
        <v>0</v>
      </c>
      <c r="AA57" s="211">
        <f>R62</f>
        <v>0</v>
      </c>
      <c r="AB57" s="211">
        <f>V62</f>
        <v>0</v>
      </c>
      <c r="AC57" s="211">
        <f>AA57-AB57</f>
        <v>0</v>
      </c>
      <c r="AD57" s="211">
        <f>IF(Z57&gt;Z56,-1,0)</f>
        <v>0</v>
      </c>
      <c r="AE57" s="211">
        <f>IF(Z57&gt;Z58,-1,0)</f>
        <v>0</v>
      </c>
      <c r="AF57" s="211">
        <f>IF(Z57&gt;Z59,-1,0)</f>
        <v>0</v>
      </c>
      <c r="AG57" s="211">
        <f>10000-(AJ57*1000+AM57*100+AK57*10)</f>
        <v>10000</v>
      </c>
      <c r="AH57" s="227">
        <f>RANK(AG57,AG56:AG59,1)</f>
        <v>1</v>
      </c>
      <c r="AI57" s="211" t="str">
        <f>H56</f>
        <v>Serbien</v>
      </c>
      <c r="AJ57" s="211">
        <f t="shared" si="17"/>
        <v>0</v>
      </c>
      <c r="AK57" s="211">
        <f t="shared" si="17"/>
        <v>0</v>
      </c>
      <c r="AL57" s="211">
        <f t="shared" si="17"/>
        <v>0</v>
      </c>
      <c r="AM57" s="211">
        <f>AK57-AL57</f>
        <v>0</v>
      </c>
      <c r="AN57" s="229">
        <f>IF(AG56=AG57,IF(E56&gt;G56,AG56-0.1,AG56),AG56)</f>
        <v>10000</v>
      </c>
      <c r="AO57" s="229"/>
      <c r="AP57" s="229">
        <f>IF(AG58=AG57,IF(G61&gt;E61,AG58-0.1,AG58),AG58)</f>
        <v>10000</v>
      </c>
      <c r="AQ57" s="229">
        <f>IF(AG59=AG57,IF(G59&gt;E59,AG59-0.1,AG59),AG59)</f>
        <v>10000</v>
      </c>
      <c r="AR57" s="229">
        <f>AO60</f>
        <v>30000</v>
      </c>
      <c r="AS57" s="227">
        <f>RANK(AR57,AR56:AR59,1)</f>
        <v>1</v>
      </c>
      <c r="AT57" s="211" t="str">
        <f t="shared" si="18"/>
        <v>Serbien</v>
      </c>
      <c r="AU57" s="211">
        <f t="shared" si="18"/>
        <v>0</v>
      </c>
      <c r="AV57" s="211">
        <f t="shared" si="18"/>
        <v>0</v>
      </c>
      <c r="AW57" s="211">
        <f t="shared" si="18"/>
        <v>0</v>
      </c>
      <c r="AX57" s="211"/>
      <c r="AY57" s="211"/>
      <c r="AZ57" s="211"/>
      <c r="BA57" s="129">
        <v>2</v>
      </c>
      <c r="BB57" s="92" t="e">
        <f>VLOOKUP(2,AS56:AT59,2,FALSE)</f>
        <v>#N/A</v>
      </c>
      <c r="BC57" s="130"/>
      <c r="BD57" s="131" t="e">
        <f>VLOOKUP(2,AS56:AW59,3,FALSE)</f>
        <v>#N/A</v>
      </c>
      <c r="BE57" s="132" t="e">
        <f>VLOOKUP(2,AS56:AW59,4,FALSE)</f>
        <v>#N/A</v>
      </c>
      <c r="BF57" s="230" t="s">
        <v>11</v>
      </c>
      <c r="BG57" s="132" t="e">
        <f>VLOOKUP(2,AS56:AW59,5,FALSE)</f>
        <v>#N/A</v>
      </c>
      <c r="BH57" s="132" t="s">
        <v>115</v>
      </c>
      <c r="BI57" s="213"/>
      <c r="BJ57" s="50">
        <f>IF(E57&gt;G57,IF(Spielplan!E57&gt;Spielplan!G57,Punktemodus!$B$3,0),0)</f>
        <v>0</v>
      </c>
      <c r="BK57" s="50">
        <f>IF(E57=G57,IF(Spielplan!E57=Spielplan!G57,Punktemodus!$B$3,0),0)</f>
        <v>10</v>
      </c>
      <c r="BL57" s="50">
        <f>IF(E57&lt;G57,IF(Spielplan!E57&lt;Spielplan!G57,Punktemodus!$B$3,0),0)</f>
        <v>0</v>
      </c>
      <c r="BM57" s="50">
        <f>IF(E57=Spielplan!E57,IF(G57=Spielplan!G57,Punktemodus!$B$5,0),0)</f>
        <v>0</v>
      </c>
      <c r="BN57" s="50">
        <f>IF(E57=Spielplan!E57,Punktemodus!$B$7,0)</f>
        <v>0</v>
      </c>
      <c r="BO57" s="50">
        <f>IF(G57=Spielplan!G57,Punktemodus!$B$7,0)</f>
        <v>0</v>
      </c>
      <c r="BP57" s="62">
        <f>IF(Spielplan!E57="",0,SUM(BJ57:BO57))</f>
        <v>10</v>
      </c>
      <c r="BQ57" s="213"/>
      <c r="BR57" s="66"/>
      <c r="BS57" s="74" t="s">
        <v>110</v>
      </c>
      <c r="BT57" s="69" t="str">
        <f>Spielplan!$BL$21</f>
        <v>Mexico</v>
      </c>
      <c r="BU57" s="70"/>
      <c r="BV57" s="71">
        <f>Spielplan!$BN$21</f>
        <v>0</v>
      </c>
      <c r="BW57" s="61"/>
      <c r="BX57" s="73">
        <f>IF(BT21=BT57,Punktemodus!$B$11,0)</f>
        <v>0</v>
      </c>
      <c r="BY57" s="73">
        <f>IF(BT57=BT36,Punktemodus!B13,0)</f>
        <v>0</v>
      </c>
      <c r="BZ57" s="61"/>
      <c r="CA57" s="256" t="s">
        <v>24</v>
      </c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78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</row>
    <row r="58" spans="1:101" ht="18.75" customHeight="1" thickBot="1" x14ac:dyDescent="0.3">
      <c r="A58" s="211"/>
      <c r="B58" s="211"/>
      <c r="C58" s="90" t="str">
        <f>C56</f>
        <v>Costa Rica</v>
      </c>
      <c r="D58" s="91"/>
      <c r="E58" s="55"/>
      <c r="F58" s="232" t="s">
        <v>11</v>
      </c>
      <c r="G58" s="55"/>
      <c r="H58" s="90" t="str">
        <f>C57</f>
        <v>Brasilien</v>
      </c>
      <c r="I58" s="91"/>
      <c r="J58" s="211"/>
      <c r="K58" s="211" t="s">
        <v>89</v>
      </c>
      <c r="L58" s="211">
        <f t="shared" si="16"/>
        <v>0</v>
      </c>
      <c r="M58" s="211">
        <f>IF($E58="",0,IF($E58&gt;$G58,3,IF($E58=G58,1,0)))</f>
        <v>0</v>
      </c>
      <c r="N58" s="211"/>
      <c r="O58" s="211">
        <f>IF($G58="",0,IF($E58&gt;$G58,0,IF($E58=$G58,1,3)))</f>
        <v>0</v>
      </c>
      <c r="P58" s="211"/>
      <c r="Q58" s="211">
        <f>E58</f>
        <v>0</v>
      </c>
      <c r="R58" s="211"/>
      <c r="S58" s="211">
        <f>G58</f>
        <v>0</v>
      </c>
      <c r="T58" s="211"/>
      <c r="U58" s="211">
        <f>G58</f>
        <v>0</v>
      </c>
      <c r="V58" s="211"/>
      <c r="W58" s="211">
        <f>E58</f>
        <v>0</v>
      </c>
      <c r="X58" s="211"/>
      <c r="Y58" s="211"/>
      <c r="Z58" s="211">
        <f>O62</f>
        <v>0</v>
      </c>
      <c r="AA58" s="211">
        <f>S62</f>
        <v>0</v>
      </c>
      <c r="AB58" s="211">
        <f>W62</f>
        <v>0</v>
      </c>
      <c r="AC58" s="211">
        <f>AA58-AB58</f>
        <v>0</v>
      </c>
      <c r="AD58" s="211">
        <f>IF(Z58&gt;Z56,-1,0)</f>
        <v>0</v>
      </c>
      <c r="AE58" s="211">
        <f>IF(Z58&gt;Z57,-1,0)</f>
        <v>0</v>
      </c>
      <c r="AF58" s="211">
        <f>IF(Z58&gt;Z59,-1,0)</f>
        <v>0</v>
      </c>
      <c r="AG58" s="211">
        <f>10000-(AJ58*1000+AM58*100+AK58*10)</f>
        <v>10000</v>
      </c>
      <c r="AH58" s="227">
        <f>RANK(AG58,AG56:AG59,1)</f>
        <v>1</v>
      </c>
      <c r="AI58" s="211" t="str">
        <f>C57</f>
        <v>Brasilien</v>
      </c>
      <c r="AJ58" s="211">
        <f t="shared" si="17"/>
        <v>0</v>
      </c>
      <c r="AK58" s="211">
        <f t="shared" si="17"/>
        <v>0</v>
      </c>
      <c r="AL58" s="211">
        <f t="shared" si="17"/>
        <v>0</v>
      </c>
      <c r="AM58" s="211">
        <f>AK58-AL58</f>
        <v>0</v>
      </c>
      <c r="AN58" s="229">
        <f>IF(AG56=AG58,IF(E58&gt;G58,AG56-0.1,AG56),AG56)</f>
        <v>10000</v>
      </c>
      <c r="AO58" s="229">
        <f>IF(AG57=AG58,IF(E61&gt;G61,AG57-0.1,AG57),AG57)</f>
        <v>10000</v>
      </c>
      <c r="AP58" s="229"/>
      <c r="AQ58" s="229">
        <f>IF(AG59=AG58,IF(G57&gt;E57,AG59-0.1,AG59),AG59)</f>
        <v>10000</v>
      </c>
      <c r="AR58" s="229">
        <f>AP60</f>
        <v>30000</v>
      </c>
      <c r="AS58" s="227">
        <f>RANK(AR58,AR56:AR59,1)</f>
        <v>1</v>
      </c>
      <c r="AT58" s="211" t="str">
        <f t="shared" si="18"/>
        <v>Brasilien</v>
      </c>
      <c r="AU58" s="211">
        <f t="shared" si="18"/>
        <v>0</v>
      </c>
      <c r="AV58" s="211">
        <f t="shared" si="18"/>
        <v>0</v>
      </c>
      <c r="AW58" s="211">
        <f t="shared" si="18"/>
        <v>0</v>
      </c>
      <c r="AX58" s="211"/>
      <c r="AY58" s="211"/>
      <c r="AZ58" s="211"/>
      <c r="BA58" s="270">
        <v>3</v>
      </c>
      <c r="BB58" s="271" t="e">
        <f>VLOOKUP(3,AS56:AT59,2,FALSE)</f>
        <v>#N/A</v>
      </c>
      <c r="BC58" s="272"/>
      <c r="BD58" s="273" t="e">
        <f>VLOOKUP(3,AS56:AW59,3,FALSE)</f>
        <v>#N/A</v>
      </c>
      <c r="BE58" s="273" t="e">
        <f>VLOOKUP(3,AS56:AW59,4,FALSE)</f>
        <v>#N/A</v>
      </c>
      <c r="BF58" s="230" t="s">
        <v>11</v>
      </c>
      <c r="BG58" s="273" t="e">
        <f>VLOOKUP(3,AS56:AW59,5,FALSE)</f>
        <v>#N/A</v>
      </c>
      <c r="BH58" s="211"/>
      <c r="BI58" s="213"/>
      <c r="BJ58" s="50">
        <f>IF(E58&gt;G58,IF(Spielplan!E58&gt;Spielplan!G58,Punktemodus!$B$3,0),0)</f>
        <v>0</v>
      </c>
      <c r="BK58" s="50">
        <f>IF(E58=G58,IF(Spielplan!E58=Spielplan!G58,Punktemodus!$B$3,0),0)</f>
        <v>0</v>
      </c>
      <c r="BL58" s="50">
        <f>IF(E58&lt;G58,IF(Spielplan!E58&lt;Spielplan!G58,Punktemodus!$B$3,0),0)</f>
        <v>0</v>
      </c>
      <c r="BM58" s="50">
        <f>IF(E58=Spielplan!E58,IF(G58=Spielplan!G58,Punktemodus!$B$5,0),0)</f>
        <v>0</v>
      </c>
      <c r="BN58" s="50">
        <f>IF(E58=Spielplan!E58,Punktemodus!$B$7,0)</f>
        <v>1</v>
      </c>
      <c r="BO58" s="50">
        <f>IF(G58=Spielplan!G58,Punktemodus!$B$7,0)</f>
        <v>0</v>
      </c>
      <c r="BP58" s="62">
        <f>IF(Spielplan!E58="",0,SUM(BJ58:BO58))</f>
        <v>1</v>
      </c>
      <c r="BQ58" s="213"/>
      <c r="BR58" s="66"/>
      <c r="BS58" s="75"/>
      <c r="BT58" s="61"/>
      <c r="BU58" s="61"/>
      <c r="BV58" s="61"/>
      <c r="BW58" s="61"/>
      <c r="BX58" s="73"/>
      <c r="BY58" s="73"/>
      <c r="BZ58" s="61"/>
      <c r="CA58" s="69" t="str">
        <f>Spielplan!$BS$22</f>
        <v>Brasilien</v>
      </c>
      <c r="CB58" s="70"/>
      <c r="CC58" s="71">
        <f>Spielplan!$BU$22</f>
        <v>1</v>
      </c>
      <c r="CD58" s="72"/>
      <c r="CE58" s="61">
        <f>IF(CA58=CA22,Punktemodus!B15,0)</f>
        <v>0</v>
      </c>
      <c r="CF58" s="73">
        <f>IF(OR(CA58=$CA$14,CA58=$CA$15,CA58=$CA$23,CA58=$CA$30,CA58=$CA$31,CA58=$CA$38,CA58=$CA$39),Punktemodus!B17,0)</f>
        <v>0</v>
      </c>
      <c r="CG58" s="61"/>
      <c r="CH58" s="61"/>
      <c r="CI58" s="72"/>
      <c r="CJ58" s="61"/>
      <c r="CK58" s="256" t="s">
        <v>26</v>
      </c>
      <c r="CL58" s="61"/>
      <c r="CM58" s="61"/>
      <c r="CN58" s="61"/>
      <c r="CO58" s="61"/>
      <c r="CP58" s="61"/>
      <c r="CQ58" s="79"/>
      <c r="CR58" s="67" t="s">
        <v>118</v>
      </c>
      <c r="CS58" s="79"/>
      <c r="CT58" s="79"/>
      <c r="CU58" s="79"/>
      <c r="CV58" s="79"/>
      <c r="CW58" s="61"/>
    </row>
    <row r="59" spans="1:101" ht="18.75" customHeight="1" thickBot="1" x14ac:dyDescent="0.3">
      <c r="A59" s="211"/>
      <c r="B59" s="211"/>
      <c r="C59" s="92" t="str">
        <f>H56</f>
        <v>Serbien</v>
      </c>
      <c r="D59" s="93"/>
      <c r="E59" s="55"/>
      <c r="F59" s="232" t="s">
        <v>11</v>
      </c>
      <c r="G59" s="55"/>
      <c r="H59" s="92" t="str">
        <f>H57</f>
        <v>Schweiz</v>
      </c>
      <c r="I59" s="93"/>
      <c r="J59" s="211"/>
      <c r="K59" s="211" t="s">
        <v>90</v>
      </c>
      <c r="L59" s="211">
        <f t="shared" si="16"/>
        <v>0</v>
      </c>
      <c r="M59" s="211"/>
      <c r="N59" s="211">
        <f>IF($E59="",0,IF($E59&gt;$G59,3,IF($E59=$G59,1,0)))</f>
        <v>0</v>
      </c>
      <c r="O59" s="211"/>
      <c r="P59" s="211">
        <f>IF($G59="",0,IF($E59&gt;$G59,0,IF($E59=$G59,1,3)))</f>
        <v>0</v>
      </c>
      <c r="Q59" s="211"/>
      <c r="R59" s="211">
        <f>E59</f>
        <v>0</v>
      </c>
      <c r="S59" s="211"/>
      <c r="T59" s="211">
        <f>G59</f>
        <v>0</v>
      </c>
      <c r="U59" s="211"/>
      <c r="V59" s="211">
        <f>G59</f>
        <v>0</v>
      </c>
      <c r="W59" s="211"/>
      <c r="X59" s="211">
        <f>E59</f>
        <v>0</v>
      </c>
      <c r="Y59" s="211"/>
      <c r="Z59" s="211">
        <f>P62</f>
        <v>0</v>
      </c>
      <c r="AA59" s="211">
        <f>T62</f>
        <v>0</v>
      </c>
      <c r="AB59" s="211">
        <f>X62</f>
        <v>0</v>
      </c>
      <c r="AC59" s="211">
        <f>AA59-AB59</f>
        <v>0</v>
      </c>
      <c r="AD59" s="211">
        <f>IF(Z59&gt;Z56,-1,0)</f>
        <v>0</v>
      </c>
      <c r="AE59" s="211">
        <f>IF(Z59&gt;Z57,-1,0)</f>
        <v>0</v>
      </c>
      <c r="AF59" s="211">
        <f>IF(Z59&gt;Z58,-1,0)</f>
        <v>0</v>
      </c>
      <c r="AG59" s="211">
        <f>10000-(AJ59*1000+AM59*100+AK59*10)</f>
        <v>10000</v>
      </c>
      <c r="AH59" s="227">
        <f>RANK(AG59,AG56:AG59,1)</f>
        <v>1</v>
      </c>
      <c r="AI59" s="211" t="str">
        <f>H57</f>
        <v>Schweiz</v>
      </c>
      <c r="AJ59" s="211">
        <f t="shared" si="17"/>
        <v>0</v>
      </c>
      <c r="AK59" s="211">
        <f t="shared" si="17"/>
        <v>0</v>
      </c>
      <c r="AL59" s="211">
        <f t="shared" si="17"/>
        <v>0</v>
      </c>
      <c r="AM59" s="211">
        <f>AK59-AL59</f>
        <v>0</v>
      </c>
      <c r="AN59" s="229">
        <f>IF(AG56=AG59,IF(E60&gt;G60,AG56-0.1,AG56),AG56)</f>
        <v>10000</v>
      </c>
      <c r="AO59" s="229">
        <f>IF(AG57=AG59,IF(E59&gt;G59,AG57-0.1,AG57),AG57)</f>
        <v>10000</v>
      </c>
      <c r="AP59" s="229">
        <f>IF(AG58=AG59,IF(E57&gt;G57,AG58-0.1,AG58),AG58)</f>
        <v>10000</v>
      </c>
      <c r="AQ59" s="229"/>
      <c r="AR59" s="229">
        <f>AQ60</f>
        <v>30000</v>
      </c>
      <c r="AS59" s="227">
        <f>RANK(AR59,AR56:AR59,1)</f>
        <v>1</v>
      </c>
      <c r="AT59" s="211" t="str">
        <f t="shared" si="18"/>
        <v>Schweiz</v>
      </c>
      <c r="AU59" s="211">
        <f t="shared" si="18"/>
        <v>0</v>
      </c>
      <c r="AV59" s="211">
        <f t="shared" si="18"/>
        <v>0</v>
      </c>
      <c r="AW59" s="211">
        <f t="shared" si="18"/>
        <v>0</v>
      </c>
      <c r="AX59" s="211"/>
      <c r="AY59" s="211"/>
      <c r="AZ59" s="211"/>
      <c r="BA59" s="270">
        <v>4</v>
      </c>
      <c r="BB59" s="271" t="e">
        <f>VLOOKUP(4,AS56:AT59,2,FALSE)</f>
        <v>#N/A</v>
      </c>
      <c r="BC59" s="272"/>
      <c r="BD59" s="273" t="e">
        <f>VLOOKUP(4,AS56:AW59,3,FALSE)</f>
        <v>#N/A</v>
      </c>
      <c r="BE59" s="273" t="e">
        <f>VLOOKUP(4,AS56:AW59,4,FALSE)</f>
        <v>#N/A</v>
      </c>
      <c r="BF59" s="230" t="s">
        <v>11</v>
      </c>
      <c r="BG59" s="273" t="e">
        <f>VLOOKUP(4,AS56:AW59,5,FALSE)</f>
        <v>#N/A</v>
      </c>
      <c r="BH59" s="211"/>
      <c r="BI59" s="213"/>
      <c r="BJ59" s="50">
        <f>IF(E59&gt;G59,IF(Spielplan!E59&gt;Spielplan!G59,Punktemodus!$B$3,0),0)</f>
        <v>0</v>
      </c>
      <c r="BK59" s="50">
        <f>IF(E59=G59,IF(Spielplan!E59=Spielplan!G59,Punktemodus!$B$3,0),0)</f>
        <v>0</v>
      </c>
      <c r="BL59" s="50">
        <f>IF(E59&lt;G59,IF(Spielplan!E59&lt;Spielplan!G59,Punktemodus!$B$3,0),0)</f>
        <v>0</v>
      </c>
      <c r="BM59" s="50">
        <f>IF(E59=Spielplan!E59,IF(G59=Spielplan!G59,Punktemodus!$B$5,0),0)</f>
        <v>0</v>
      </c>
      <c r="BN59" s="50">
        <f>IF(E59=Spielplan!E59,Punktemodus!$B$7,0)</f>
        <v>0</v>
      </c>
      <c r="BO59" s="50">
        <f>IF(G59=Spielplan!G59,Punktemodus!$B$7,0)</f>
        <v>0</v>
      </c>
      <c r="BP59" s="62">
        <f>IF(Spielplan!E59="",0,SUM(BJ59:BO59))</f>
        <v>0</v>
      </c>
      <c r="BQ59" s="213"/>
      <c r="BR59" s="66"/>
      <c r="BS59" s="256" t="s">
        <v>108</v>
      </c>
      <c r="BT59" s="61"/>
      <c r="BU59" s="61"/>
      <c r="BV59" s="61"/>
      <c r="BW59" s="61"/>
      <c r="BX59" s="73"/>
      <c r="BY59" s="73"/>
      <c r="BZ59" s="61"/>
      <c r="CA59" s="69" t="str">
        <f>Spielplan!$BS$23</f>
        <v>Belgien</v>
      </c>
      <c r="CB59" s="70"/>
      <c r="CC59" s="71">
        <f>Spielplan!$BU$23</f>
        <v>2</v>
      </c>
      <c r="CD59" s="61"/>
      <c r="CE59" s="61">
        <f>IF(CA59=CA23,Punktemodus!B15,0)</f>
        <v>0</v>
      </c>
      <c r="CF59" s="73">
        <f>IF(OR(CA59=$CA$14,CA59=$CA$15,CA59=$CA$22,CA59=$CA$30,CA59=$CA$31,CA59=$CA$38,CA59=$CA$39),Punktemodus!B17,0)</f>
        <v>0</v>
      </c>
      <c r="CG59" s="61"/>
      <c r="CH59" s="61"/>
      <c r="CI59" s="61"/>
      <c r="CJ59" s="61"/>
      <c r="CK59" s="69" t="str">
        <f>Spielplan!$CC$23</f>
        <v>Frankreich</v>
      </c>
      <c r="CL59" s="70"/>
      <c r="CM59" s="71">
        <f>Spielplan!$CE$23</f>
        <v>4</v>
      </c>
      <c r="CN59" s="61"/>
      <c r="CO59" s="61">
        <f>IF(OR(CK59=CK23,CK59=CK24),Punktemodus!B21,0)</f>
        <v>0</v>
      </c>
      <c r="CP59" s="61"/>
      <c r="CQ59" s="415" t="str">
        <f>Spielplan!$CI$23</f>
        <v>Frankreich</v>
      </c>
      <c r="CR59" s="416"/>
      <c r="CS59" s="416"/>
      <c r="CT59" s="416"/>
      <c r="CU59" s="416"/>
      <c r="CV59" s="417"/>
      <c r="CW59" s="61"/>
    </row>
    <row r="60" spans="1:101" ht="18.75" customHeight="1" thickBot="1" x14ac:dyDescent="0.3">
      <c r="A60" s="211"/>
      <c r="B60" s="211"/>
      <c r="C60" s="90" t="str">
        <f>C56</f>
        <v>Costa Rica</v>
      </c>
      <c r="D60" s="91"/>
      <c r="E60" s="55"/>
      <c r="F60" s="232" t="s">
        <v>11</v>
      </c>
      <c r="G60" s="55"/>
      <c r="H60" s="90" t="str">
        <f>H57</f>
        <v>Schweiz</v>
      </c>
      <c r="I60" s="91"/>
      <c r="J60" s="211"/>
      <c r="K60" s="211" t="s">
        <v>91</v>
      </c>
      <c r="L60" s="211">
        <f t="shared" si="16"/>
        <v>0</v>
      </c>
      <c r="M60" s="211">
        <f>IF($E60="",0,IF($E60&gt;$G60,3,IF($E60=G60,1,0)))</f>
        <v>0</v>
      </c>
      <c r="N60" s="211"/>
      <c r="O60" s="211"/>
      <c r="P60" s="211">
        <f>IF($G60="",0,IF($E60&gt;$G60,0,IF($E60=$G60,1,3)))</f>
        <v>0</v>
      </c>
      <c r="Q60" s="211">
        <f>E60</f>
        <v>0</v>
      </c>
      <c r="R60" s="211"/>
      <c r="S60" s="211"/>
      <c r="T60" s="211">
        <f>G60</f>
        <v>0</v>
      </c>
      <c r="U60" s="211">
        <f>G60</f>
        <v>0</v>
      </c>
      <c r="V60" s="211"/>
      <c r="W60" s="211"/>
      <c r="X60" s="211">
        <f>E60</f>
        <v>0</v>
      </c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9">
        <f>SUM(AN56:AN59)</f>
        <v>30000</v>
      </c>
      <c r="AO60" s="229">
        <f>SUM(AO56:AO59)</f>
        <v>30000</v>
      </c>
      <c r="AP60" s="229">
        <f>SUM(AP56:AP59)</f>
        <v>30000</v>
      </c>
      <c r="AQ60" s="229">
        <f>SUM(AQ56:AQ59)</f>
        <v>30000</v>
      </c>
      <c r="AR60" s="229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50">
        <f>IF(E60&gt;G60,IF(Spielplan!E60&gt;Spielplan!G60,Punktemodus!$B$3,0),0)</f>
        <v>0</v>
      </c>
      <c r="BK60" s="50">
        <f>IF(E60=G60,IF(Spielplan!E60=Spielplan!G60,Punktemodus!$B$3,0),0)</f>
        <v>10</v>
      </c>
      <c r="BL60" s="50">
        <f>IF(E60&lt;G60,IF(Spielplan!E60&lt;Spielplan!G60,Punktemodus!$B$3,0),0)</f>
        <v>0</v>
      </c>
      <c r="BM60" s="50">
        <f>IF(E60=Spielplan!E60,IF(G60=Spielplan!G60,Punktemodus!$B$5,0),0)</f>
        <v>0</v>
      </c>
      <c r="BN60" s="50">
        <f>IF(E60=Spielplan!E60,Punktemodus!$B$7,0)</f>
        <v>0</v>
      </c>
      <c r="BO60" s="50">
        <f>IF(G60=Spielplan!G60,Punktemodus!$B$7,0)</f>
        <v>0</v>
      </c>
      <c r="BP60" s="62">
        <f>IF(Spielplan!E60="",0,SUM(BJ60:BO60))</f>
        <v>10</v>
      </c>
      <c r="BQ60" s="211"/>
      <c r="BR60" s="66"/>
      <c r="BS60" s="77" t="s">
        <v>111</v>
      </c>
      <c r="BT60" s="69" t="str">
        <f>Spielplan!$BL$24</f>
        <v>Belgien</v>
      </c>
      <c r="BU60" s="70"/>
      <c r="BV60" s="71">
        <f>Spielplan!$BN$24</f>
        <v>3</v>
      </c>
      <c r="BW60" s="72"/>
      <c r="BX60" s="73">
        <f>IF(BT24=BT60,Punktemodus!$B$11,0)</f>
        <v>0</v>
      </c>
      <c r="BY60" s="73">
        <f>IF(BT60=BT41,Punktemodus!B13,0)</f>
        <v>0</v>
      </c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9" t="str">
        <f>Spielplan!$CC$24</f>
        <v>Kroatien</v>
      </c>
      <c r="CL60" s="70"/>
      <c r="CM60" s="71">
        <f>Spielplan!$CE$24</f>
        <v>2</v>
      </c>
      <c r="CN60" s="61"/>
      <c r="CO60" s="61">
        <f>IF(OR(CK60=CK23,CK60=CK24),Punktemodus!B21,0)</f>
        <v>0</v>
      </c>
      <c r="CP60" s="61"/>
      <c r="CQ60" s="418"/>
      <c r="CR60" s="419"/>
      <c r="CS60" s="419"/>
      <c r="CT60" s="419"/>
      <c r="CU60" s="419"/>
      <c r="CV60" s="420"/>
      <c r="CW60" s="61"/>
    </row>
    <row r="61" spans="1:101" ht="18.75" customHeight="1" thickBot="1" x14ac:dyDescent="0.3">
      <c r="A61" s="211"/>
      <c r="B61" s="211"/>
      <c r="C61" s="92" t="str">
        <f>H56</f>
        <v>Serbien</v>
      </c>
      <c r="D61" s="93"/>
      <c r="E61" s="55"/>
      <c r="F61" s="232" t="s">
        <v>11</v>
      </c>
      <c r="G61" s="55"/>
      <c r="H61" s="92" t="str">
        <f>C57</f>
        <v>Brasilien</v>
      </c>
      <c r="I61" s="93"/>
      <c r="J61" s="211"/>
      <c r="K61" s="211" t="s">
        <v>91</v>
      </c>
      <c r="L61" s="211">
        <f t="shared" si="16"/>
        <v>0</v>
      </c>
      <c r="M61" s="211"/>
      <c r="N61" s="211">
        <f>IF($E61="",0,IF($E61&gt;$G61,3,IF($E61=$G61,1,0)))</f>
        <v>0</v>
      </c>
      <c r="O61" s="211">
        <f>IF($G61="",0,IF($E61&gt;$G61,0,IF($E61=$G61,1,3)))</f>
        <v>0</v>
      </c>
      <c r="P61" s="211"/>
      <c r="Q61" s="211"/>
      <c r="R61" s="211">
        <f>E61</f>
        <v>0</v>
      </c>
      <c r="S61" s="211">
        <f>G61</f>
        <v>0</v>
      </c>
      <c r="T61" s="211"/>
      <c r="U61" s="211"/>
      <c r="V61" s="211">
        <f>G61</f>
        <v>0</v>
      </c>
      <c r="W61" s="211">
        <f>E61</f>
        <v>0</v>
      </c>
      <c r="X61" s="211"/>
      <c r="Y61" s="211"/>
      <c r="Z61" s="211" t="s">
        <v>27</v>
      </c>
      <c r="AA61" s="211"/>
      <c r="AB61" s="211"/>
      <c r="AC61" s="211"/>
      <c r="AD61" s="211"/>
      <c r="AE61" s="211"/>
      <c r="AF61" s="211"/>
      <c r="AG61" s="211" t="b">
        <f>OR(AG56=AG57,AG56=AG58,AG56=AG59,AG57=AG58,AG57=AG59,AG58=AG59)</f>
        <v>1</v>
      </c>
      <c r="AH61" s="211"/>
      <c r="AI61" s="211"/>
      <c r="AJ61" s="211"/>
      <c r="AK61" s="211"/>
      <c r="AL61" s="211"/>
      <c r="AM61" s="211"/>
      <c r="AN61" s="211"/>
      <c r="AO61" s="211" t="s">
        <v>31</v>
      </c>
      <c r="AP61" s="211"/>
      <c r="AQ61" s="211"/>
      <c r="AR61" s="211" t="b">
        <f>OR(AR56=AR57,AR56=AR58,AR56=AR59,AR57=AR58,AR57=AR59,AR58=AR59)</f>
        <v>1</v>
      </c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50">
        <f>IF(E61&gt;G61,IF(Spielplan!E61&gt;Spielplan!G61,Punktemodus!$B$3,0),0)</f>
        <v>0</v>
      </c>
      <c r="BK61" s="50">
        <f>IF(E61=G61,IF(Spielplan!E61=Spielplan!G61,Punktemodus!$B$3,0),0)</f>
        <v>0</v>
      </c>
      <c r="BL61" s="50">
        <f>IF(E61&lt;G61,IF(Spielplan!E61&lt;Spielplan!G61,Punktemodus!$B$3,0),0)</f>
        <v>0</v>
      </c>
      <c r="BM61" s="50">
        <f>IF(E61=Spielplan!E61,IF(G61=Spielplan!G61,Punktemodus!$B$5,0),0)</f>
        <v>0</v>
      </c>
      <c r="BN61" s="50">
        <f>IF(E61=Spielplan!E61,Punktemodus!$B$7,0)</f>
        <v>1</v>
      </c>
      <c r="BO61" s="50">
        <f>IF(G61=Spielplan!G61,Punktemodus!$B$7,0)</f>
        <v>0</v>
      </c>
      <c r="BP61" s="62">
        <f>IF(Spielplan!E61="",0,SUM(BJ61:BO61))</f>
        <v>1</v>
      </c>
      <c r="BQ61" s="211"/>
      <c r="BR61" s="66"/>
      <c r="BS61" s="74" t="s">
        <v>112</v>
      </c>
      <c r="BT61" s="69" t="str">
        <f>Spielplan!$BL$25</f>
        <v>Japan</v>
      </c>
      <c r="BU61" s="70"/>
      <c r="BV61" s="71">
        <f>Spielplan!$BN$25</f>
        <v>2</v>
      </c>
      <c r="BW61" s="61"/>
      <c r="BX61" s="73">
        <f>IF(BT25=BT61,Punktemodus!$B$11,0)</f>
        <v>0</v>
      </c>
      <c r="BY61" s="73">
        <f>IF(BT61=BT40,Punktemodus!B13,0)</f>
        <v>0</v>
      </c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79"/>
      <c r="CR61" s="67" t="s">
        <v>124</v>
      </c>
      <c r="CS61" s="79"/>
      <c r="CT61" s="79"/>
      <c r="CU61" s="79"/>
      <c r="CV61" s="79"/>
      <c r="CW61" s="61"/>
    </row>
    <row r="62" spans="1:101" ht="18.75" customHeight="1" thickBot="1" x14ac:dyDescent="0.25">
      <c r="A62" s="211"/>
      <c r="B62" s="211"/>
      <c r="C62" s="228" t="str">
        <f>IF(G61="","",IF(AR61=TRUE,"Achtung: Fehler in Tabelle!",""))</f>
        <v/>
      </c>
      <c r="D62" s="211"/>
      <c r="E62" s="213"/>
      <c r="F62" s="211"/>
      <c r="G62" s="213"/>
      <c r="H62" s="211"/>
      <c r="I62" s="211"/>
      <c r="J62" s="211"/>
      <c r="K62" s="211"/>
      <c r="L62" s="211"/>
      <c r="M62" s="211">
        <f t="shared" ref="M62:X62" si="19">SUM(M56:M61)</f>
        <v>0</v>
      </c>
      <c r="N62" s="211">
        <f t="shared" si="19"/>
        <v>0</v>
      </c>
      <c r="O62" s="211">
        <f t="shared" si="19"/>
        <v>0</v>
      </c>
      <c r="P62" s="211">
        <f t="shared" si="19"/>
        <v>0</v>
      </c>
      <c r="Q62" s="211">
        <f t="shared" si="19"/>
        <v>0</v>
      </c>
      <c r="R62" s="211">
        <f t="shared" si="19"/>
        <v>0</v>
      </c>
      <c r="S62" s="211">
        <f t="shared" si="19"/>
        <v>0</v>
      </c>
      <c r="T62" s="211">
        <f t="shared" si="19"/>
        <v>0</v>
      </c>
      <c r="U62" s="211">
        <f t="shared" si="19"/>
        <v>0</v>
      </c>
      <c r="V62" s="211">
        <f t="shared" si="19"/>
        <v>0</v>
      </c>
      <c r="W62" s="211">
        <f t="shared" si="19"/>
        <v>0</v>
      </c>
      <c r="X62" s="211">
        <f t="shared" si="19"/>
        <v>0</v>
      </c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9"/>
      <c r="BK62" s="29"/>
      <c r="BL62" s="29"/>
      <c r="BM62" s="29"/>
      <c r="BN62" s="29"/>
      <c r="BO62" s="29"/>
      <c r="BP62" s="269">
        <f>SUM(BP56:BP61)</f>
        <v>23</v>
      </c>
      <c r="BQ62" s="211"/>
      <c r="BR62" s="66"/>
      <c r="BS62" s="75"/>
      <c r="BT62" s="61"/>
      <c r="BU62" s="61"/>
      <c r="BV62" s="61"/>
      <c r="BW62" s="61"/>
      <c r="BX62" s="73"/>
      <c r="BY62" s="73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415" t="str">
        <f>Spielplan!$CI$26</f>
        <v>Kroatien</v>
      </c>
      <c r="CR62" s="416"/>
      <c r="CS62" s="416"/>
      <c r="CT62" s="416"/>
      <c r="CU62" s="416"/>
      <c r="CV62" s="417"/>
      <c r="CW62" s="61"/>
    </row>
    <row r="63" spans="1:101" ht="18.75" customHeight="1" thickBot="1" x14ac:dyDescent="0.3">
      <c r="A63" s="211"/>
      <c r="B63" s="211"/>
      <c r="C63" s="211"/>
      <c r="D63" s="211"/>
      <c r="E63" s="213"/>
      <c r="F63" s="211"/>
      <c r="G63" s="213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9"/>
      <c r="BK63" s="29"/>
      <c r="BL63" s="29"/>
      <c r="BM63" s="29"/>
      <c r="BN63" s="29"/>
      <c r="BO63" s="29"/>
      <c r="BP63" s="63"/>
      <c r="BQ63" s="211"/>
      <c r="BR63" s="66"/>
      <c r="BS63" s="256" t="s">
        <v>108</v>
      </c>
      <c r="BT63" s="61"/>
      <c r="BU63" s="61"/>
      <c r="BV63" s="61"/>
      <c r="BW63" s="61"/>
      <c r="BX63" s="73"/>
      <c r="BY63" s="73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78"/>
      <c r="CM63" s="61"/>
      <c r="CN63" s="61"/>
      <c r="CO63" s="61"/>
      <c r="CP63" s="61"/>
      <c r="CQ63" s="418"/>
      <c r="CR63" s="419"/>
      <c r="CS63" s="419"/>
      <c r="CT63" s="419"/>
      <c r="CU63" s="419"/>
      <c r="CV63" s="420"/>
      <c r="CW63" s="61"/>
    </row>
    <row r="64" spans="1:101" ht="18.75" customHeight="1" thickBot="1" x14ac:dyDescent="0.3">
      <c r="A64" s="211"/>
      <c r="B64" s="211"/>
      <c r="C64" s="211"/>
      <c r="D64" s="211"/>
      <c r="E64" s="213"/>
      <c r="F64" s="211"/>
      <c r="G64" s="21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9"/>
      <c r="BK64" s="29"/>
      <c r="BL64" s="29"/>
      <c r="BM64" s="29"/>
      <c r="BN64" s="29"/>
      <c r="BO64" s="29"/>
      <c r="BP64" s="63"/>
      <c r="BQ64" s="211"/>
      <c r="BR64" s="66"/>
      <c r="BS64" s="77" t="s">
        <v>18</v>
      </c>
      <c r="BT64" s="69" t="str">
        <f>Spielplan!$BL$28</f>
        <v>Spanien</v>
      </c>
      <c r="BU64" s="70"/>
      <c r="BV64" s="71">
        <f>Spielplan!$BN$28</f>
        <v>1</v>
      </c>
      <c r="BW64" s="72"/>
      <c r="BX64" s="73">
        <f>IF(BT28=BT64,Punktemodus!$B$11,0)</f>
        <v>0</v>
      </c>
      <c r="BY64" s="73">
        <f>IF(BT64=BT13,Punktemodus!B13,0)</f>
        <v>0</v>
      </c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256" t="s">
        <v>119</v>
      </c>
      <c r="CL64" s="61"/>
      <c r="CM64" s="61"/>
      <c r="CN64" s="61"/>
      <c r="CO64" s="61"/>
      <c r="CP64" s="61"/>
      <c r="CQ64" s="79"/>
      <c r="CR64" s="67" t="s">
        <v>125</v>
      </c>
      <c r="CS64" s="79"/>
      <c r="CT64" s="79"/>
      <c r="CU64" s="79"/>
      <c r="CV64" s="79"/>
      <c r="CW64" s="61"/>
    </row>
    <row r="65" spans="1:101" ht="18.75" customHeight="1" thickBot="1" x14ac:dyDescent="0.3">
      <c r="A65" s="211"/>
      <c r="B65" s="211"/>
      <c r="C65" s="224" t="s">
        <v>83</v>
      </c>
      <c r="D65" s="211"/>
      <c r="E65" s="213"/>
      <c r="F65" s="211"/>
      <c r="G65" s="213"/>
      <c r="H65" s="211"/>
      <c r="I65" s="211"/>
      <c r="J65" s="211"/>
      <c r="K65" s="211"/>
      <c r="L65" s="211"/>
      <c r="M65" s="211" t="s">
        <v>4</v>
      </c>
      <c r="N65" s="211"/>
      <c r="O65" s="211"/>
      <c r="P65" s="211"/>
      <c r="Q65" s="211" t="s">
        <v>6</v>
      </c>
      <c r="R65" s="211"/>
      <c r="S65" s="211"/>
      <c r="T65" s="211"/>
      <c r="U65" s="211" t="s">
        <v>7</v>
      </c>
      <c r="V65" s="211"/>
      <c r="W65" s="211"/>
      <c r="X65" s="211"/>
      <c r="Y65" s="211"/>
      <c r="Z65" s="211" t="s">
        <v>4</v>
      </c>
      <c r="AA65" s="211" t="s">
        <v>5</v>
      </c>
      <c r="AB65" s="211"/>
      <c r="AC65" s="211"/>
      <c r="AD65" s="211" t="s">
        <v>9</v>
      </c>
      <c r="AE65" s="211"/>
      <c r="AF65" s="211"/>
      <c r="AG65" s="211"/>
      <c r="AH65" s="211" t="s">
        <v>29</v>
      </c>
      <c r="AI65" s="211"/>
      <c r="AJ65" s="211"/>
      <c r="AK65" s="211"/>
      <c r="AL65" s="211"/>
      <c r="AM65" s="211"/>
      <c r="AN65" s="211" t="s">
        <v>32</v>
      </c>
      <c r="AO65" s="211"/>
      <c r="AP65" s="211"/>
      <c r="AQ65" s="211"/>
      <c r="AR65" s="211"/>
      <c r="AS65" s="211" t="s">
        <v>30</v>
      </c>
      <c r="AT65" s="211"/>
      <c r="AU65" s="211"/>
      <c r="AV65" s="211"/>
      <c r="AW65" s="211"/>
      <c r="AX65" s="211"/>
      <c r="AY65" s="211"/>
      <c r="AZ65" s="211"/>
      <c r="BA65" s="211"/>
      <c r="BB65" s="224" t="s">
        <v>337</v>
      </c>
      <c r="BC65" s="227"/>
      <c r="BD65" s="223" t="s">
        <v>4</v>
      </c>
      <c r="BE65" s="231"/>
      <c r="BF65" s="223" t="s">
        <v>5</v>
      </c>
      <c r="BG65" s="231"/>
      <c r="BH65" s="211"/>
      <c r="BI65" s="213"/>
      <c r="BJ65" s="29"/>
      <c r="BK65" s="29"/>
      <c r="BL65" s="29"/>
      <c r="BM65" s="29"/>
      <c r="BN65" s="29"/>
      <c r="BO65" s="29"/>
      <c r="BP65" s="63"/>
      <c r="BQ65" s="213"/>
      <c r="BR65" s="66"/>
      <c r="BS65" s="74" t="s">
        <v>113</v>
      </c>
      <c r="BT65" s="69" t="str">
        <f>Spielplan!$BL$29</f>
        <v>Russland</v>
      </c>
      <c r="BU65" s="70"/>
      <c r="BV65" s="71">
        <f>Spielplan!$BN$29</f>
        <v>1</v>
      </c>
      <c r="BW65" s="61"/>
      <c r="BX65" s="73">
        <f>IF(BT29=BT65,Punktemodus!$B$11,0)</f>
        <v>0</v>
      </c>
      <c r="BY65" s="73">
        <f>IF(BT65=BT12,Punktemodus!B13,0)</f>
        <v>0</v>
      </c>
      <c r="BZ65" s="61"/>
      <c r="CA65" s="256" t="s">
        <v>24</v>
      </c>
      <c r="CB65" s="61"/>
      <c r="CC65" s="61"/>
      <c r="CD65" s="61"/>
      <c r="CE65" s="61"/>
      <c r="CF65" s="61"/>
      <c r="CG65" s="61"/>
      <c r="CH65" s="61"/>
      <c r="CI65" s="61"/>
      <c r="CJ65" s="61"/>
      <c r="CK65" s="69" t="str">
        <f>Spielplan!$CC$29</f>
        <v>Belgien</v>
      </c>
      <c r="CL65" s="70"/>
      <c r="CM65" s="71">
        <f>Spielplan!$CE$29</f>
        <v>2</v>
      </c>
      <c r="CN65" s="61"/>
      <c r="CO65" s="61"/>
      <c r="CP65" s="61"/>
      <c r="CQ65" s="415" t="str">
        <f>Spielplan!$CI$29</f>
        <v>Belgien</v>
      </c>
      <c r="CR65" s="416"/>
      <c r="CS65" s="416"/>
      <c r="CT65" s="416"/>
      <c r="CU65" s="416"/>
      <c r="CV65" s="417"/>
      <c r="CW65" s="61"/>
    </row>
    <row r="66" spans="1:101" ht="18.75" customHeight="1" thickBot="1" x14ac:dyDescent="0.3">
      <c r="A66" s="211"/>
      <c r="B66" s="211"/>
      <c r="C66" s="211"/>
      <c r="D66" s="211"/>
      <c r="E66" s="213"/>
      <c r="F66" s="211"/>
      <c r="G66" s="213"/>
      <c r="H66" s="211"/>
      <c r="I66" s="211"/>
      <c r="J66" s="211"/>
      <c r="K66" s="211"/>
      <c r="L66" s="211"/>
      <c r="M66" s="211" t="s">
        <v>0</v>
      </c>
      <c r="N66" s="211" t="s">
        <v>1</v>
      </c>
      <c r="O66" s="211" t="s">
        <v>2</v>
      </c>
      <c r="P66" s="211" t="s">
        <v>3</v>
      </c>
      <c r="Q66" s="211" t="s">
        <v>0</v>
      </c>
      <c r="R66" s="211" t="s">
        <v>1</v>
      </c>
      <c r="S66" s="211" t="s">
        <v>2</v>
      </c>
      <c r="T66" s="211" t="s">
        <v>3</v>
      </c>
      <c r="U66" s="211" t="s">
        <v>0</v>
      </c>
      <c r="V66" s="211" t="s">
        <v>1</v>
      </c>
      <c r="W66" s="211" t="s">
        <v>2</v>
      </c>
      <c r="X66" s="211" t="s">
        <v>3</v>
      </c>
      <c r="Y66" s="211"/>
      <c r="Z66" s="211" t="s">
        <v>8</v>
      </c>
      <c r="AA66" s="211"/>
      <c r="AB66" s="211"/>
      <c r="AC66" s="211"/>
      <c r="AD66" s="211"/>
      <c r="AE66" s="211"/>
      <c r="AF66" s="211"/>
      <c r="AG66" s="211"/>
      <c r="AH66" s="211" t="s">
        <v>28</v>
      </c>
      <c r="AI66" s="211"/>
      <c r="AJ66" s="211"/>
      <c r="AK66" s="211"/>
      <c r="AL66" s="211"/>
      <c r="AM66" s="211"/>
      <c r="AN66" s="211" t="str">
        <f>AI67</f>
        <v>Deutschland</v>
      </c>
      <c r="AO66" s="211" t="str">
        <f>AI68</f>
        <v>Mexico</v>
      </c>
      <c r="AP66" s="211" t="str">
        <f>AI69</f>
        <v>Schweden</v>
      </c>
      <c r="AQ66" s="211" t="str">
        <f>AI70</f>
        <v>Südkorea</v>
      </c>
      <c r="AR66" s="211"/>
      <c r="AS66" s="211" t="s">
        <v>28</v>
      </c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3"/>
      <c r="BJ66" s="50"/>
      <c r="BK66" s="50"/>
      <c r="BL66" s="50"/>
      <c r="BM66" s="50"/>
      <c r="BN66" s="50"/>
      <c r="BO66" s="50"/>
      <c r="BP66" s="62"/>
      <c r="BQ66" s="213"/>
      <c r="BR66" s="66"/>
      <c r="BS66" s="75"/>
      <c r="BT66" s="61"/>
      <c r="BU66" s="61"/>
      <c r="BV66" s="61"/>
      <c r="BW66" s="61"/>
      <c r="BX66" s="73"/>
      <c r="BY66" s="73"/>
      <c r="BZ66" s="61"/>
      <c r="CA66" s="69" t="str">
        <f>Spielplan!$BS$30</f>
        <v>Russland</v>
      </c>
      <c r="CB66" s="70"/>
      <c r="CC66" s="71">
        <f>Spielplan!$BU$30</f>
        <v>2</v>
      </c>
      <c r="CD66" s="72"/>
      <c r="CE66" s="61">
        <f>IF(CA66=CA30,Punktemodus!B15,0)</f>
        <v>0</v>
      </c>
      <c r="CF66" s="73">
        <f>IF(OR(CA66=$CA$14,CA66=$CA$15,CA66=$CA$22,CA66=$CA$23,CA66=$CA$31,CA66=$CA$38,CA66=$CA$39),Punktemodus!B17,0)</f>
        <v>0</v>
      </c>
      <c r="CG66" s="61"/>
      <c r="CH66" s="61"/>
      <c r="CI66" s="61"/>
      <c r="CJ66" s="61"/>
      <c r="CK66" s="69" t="str">
        <f>Spielplan!$CC$30</f>
        <v>England</v>
      </c>
      <c r="CL66" s="70"/>
      <c r="CM66" s="71">
        <f>Spielplan!$CE$30</f>
        <v>0</v>
      </c>
      <c r="CN66" s="61"/>
      <c r="CO66" s="61"/>
      <c r="CP66" s="61"/>
      <c r="CQ66" s="418"/>
      <c r="CR66" s="419"/>
      <c r="CS66" s="419"/>
      <c r="CT66" s="419"/>
      <c r="CU66" s="419"/>
      <c r="CV66" s="420"/>
      <c r="CW66" s="61"/>
    </row>
    <row r="67" spans="1:101" ht="18.75" customHeight="1" thickBot="1" x14ac:dyDescent="0.3">
      <c r="A67" s="211"/>
      <c r="B67" s="211"/>
      <c r="C67" s="99" t="str">
        <f>Spielplan!$C$67</f>
        <v>Deutschland</v>
      </c>
      <c r="D67" s="100"/>
      <c r="E67" s="55"/>
      <c r="F67" s="232" t="s">
        <v>11</v>
      </c>
      <c r="G67" s="55"/>
      <c r="H67" s="99" t="str">
        <f>Spielplan!$H$67</f>
        <v>Mexico</v>
      </c>
      <c r="I67" s="100"/>
      <c r="J67" s="211"/>
      <c r="K67" s="211" t="s">
        <v>92</v>
      </c>
      <c r="L67" s="211">
        <f t="shared" ref="L67:L72" si="20">IF(E67-G67&gt;0,1,IF(G67=E67,0,-1))</f>
        <v>0</v>
      </c>
      <c r="M67" s="211">
        <f>IF($E67="",0,IF($E67&gt;$G67,3,IF($E67=G67,1,0)))</f>
        <v>0</v>
      </c>
      <c r="N67" s="211">
        <f>IF($G67="",0,IF($E67&gt;$G67,0,IF($E67=G67,1,3)))</f>
        <v>0</v>
      </c>
      <c r="O67" s="211"/>
      <c r="P67" s="211"/>
      <c r="Q67" s="211">
        <f>E67</f>
        <v>0</v>
      </c>
      <c r="R67" s="211">
        <f>G67</f>
        <v>0</v>
      </c>
      <c r="S67" s="211"/>
      <c r="T67" s="211"/>
      <c r="U67" s="211">
        <f>G67</f>
        <v>0</v>
      </c>
      <c r="V67" s="211">
        <f>E67</f>
        <v>0</v>
      </c>
      <c r="W67" s="211"/>
      <c r="X67" s="211"/>
      <c r="Y67" s="211"/>
      <c r="Z67" s="211">
        <f>M73</f>
        <v>0</v>
      </c>
      <c r="AA67" s="211">
        <f>Q73</f>
        <v>0</v>
      </c>
      <c r="AB67" s="211">
        <f>U73</f>
        <v>0</v>
      </c>
      <c r="AC67" s="211">
        <f>AA67-AB67</f>
        <v>0</v>
      </c>
      <c r="AD67" s="211">
        <f>IF(Z67&gt;Z68,-1,0)</f>
        <v>0</v>
      </c>
      <c r="AE67" s="211">
        <f>IF(Z67&gt;Z69,-1,0)</f>
        <v>0</v>
      </c>
      <c r="AF67" s="211">
        <f>IF(Z67&gt;Z70,-1,0)</f>
        <v>0</v>
      </c>
      <c r="AG67" s="211">
        <f>10000-(AJ67*1000+AM67*100+AK67*10)</f>
        <v>10000</v>
      </c>
      <c r="AH67" s="227">
        <f>RANK(AG67,AG67:AG70,1)</f>
        <v>1</v>
      </c>
      <c r="AI67" s="211" t="str">
        <f>C67</f>
        <v>Deutschland</v>
      </c>
      <c r="AJ67" s="211">
        <f t="shared" ref="AJ67:AL70" si="21">Z67</f>
        <v>0</v>
      </c>
      <c r="AK67" s="211">
        <f t="shared" si="21"/>
        <v>0</v>
      </c>
      <c r="AL67" s="211">
        <f t="shared" si="21"/>
        <v>0</v>
      </c>
      <c r="AM67" s="211">
        <f>AK67-AL67</f>
        <v>0</v>
      </c>
      <c r="AN67" s="229"/>
      <c r="AO67" s="229">
        <f>IF(AG68=AG67,IF(G67&gt;E67,AG68-0.1,AG68),AG68)</f>
        <v>10000</v>
      </c>
      <c r="AP67" s="229">
        <f>IF(AG69=AG67,IF(G69&gt;E69,AG69-0.1,AG69),AG69)</f>
        <v>10000</v>
      </c>
      <c r="AQ67" s="229">
        <f>IF(AG70=AG67,IF(G71&gt;E71,AG70-0.1,AG70),AG70)</f>
        <v>10000</v>
      </c>
      <c r="AR67" s="229">
        <f>AN71</f>
        <v>30000</v>
      </c>
      <c r="AS67" s="227">
        <f>RANK(AR67,AR67:AR70,1)</f>
        <v>1</v>
      </c>
      <c r="AT67" s="211" t="str">
        <f t="shared" ref="AT67:AW70" si="22">AI67</f>
        <v>Deutschland</v>
      </c>
      <c r="AU67" s="211">
        <f t="shared" si="22"/>
        <v>0</v>
      </c>
      <c r="AV67" s="211">
        <f t="shared" si="22"/>
        <v>0</v>
      </c>
      <c r="AW67" s="211">
        <f t="shared" si="22"/>
        <v>0</v>
      </c>
      <c r="AX67" s="211"/>
      <c r="AY67" s="211"/>
      <c r="AZ67" s="211"/>
      <c r="BA67" s="101">
        <v>1</v>
      </c>
      <c r="BB67" s="99" t="str">
        <f>VLOOKUP(1,AS67:AT70,2,FALSE)</f>
        <v>Deutschland</v>
      </c>
      <c r="BC67" s="100"/>
      <c r="BD67" s="102">
        <f>VLOOKUP(1,AS67:AW70,3,FALSE)</f>
        <v>0</v>
      </c>
      <c r="BE67" s="103">
        <f>VLOOKUP(1,AS67:AW70,4,FALSE)</f>
        <v>0</v>
      </c>
      <c r="BF67" s="230" t="s">
        <v>11</v>
      </c>
      <c r="BG67" s="103">
        <f>VLOOKUP(1,AS67:AW70,5,FALSE)</f>
        <v>0</v>
      </c>
      <c r="BH67" s="104" t="s">
        <v>114</v>
      </c>
      <c r="BI67" s="213"/>
      <c r="BJ67" s="50">
        <f>IF(E67&gt;G67,IF(Spielplan!E67&gt;Spielplan!G67,Punktemodus!$B$3,0),0)</f>
        <v>0</v>
      </c>
      <c r="BK67" s="50">
        <f>IF(E67=G67,IF(Spielplan!E67=Spielplan!G67,Punktemodus!$B$3,0),0)</f>
        <v>0</v>
      </c>
      <c r="BL67" s="50">
        <f>IF(E67&lt;G67,IF(Spielplan!E67&lt;Spielplan!G67,Punktemodus!$B$3,0),0)</f>
        <v>0</v>
      </c>
      <c r="BM67" s="50">
        <f>IF(E67=Spielplan!E67,IF(G67=Spielplan!G67,Punktemodus!$B$5,0),0)</f>
        <v>0</v>
      </c>
      <c r="BN67" s="50">
        <f>IF(E67=Spielplan!E67,Punktemodus!$B$7,0)</f>
        <v>1</v>
      </c>
      <c r="BO67" s="50">
        <f>IF(G67=Spielplan!G67,Punktemodus!$B$7,0)</f>
        <v>0</v>
      </c>
      <c r="BP67" s="62">
        <f>IF(Spielplan!E67="",0,SUM(BJ67:BO67))</f>
        <v>1</v>
      </c>
      <c r="BQ67" s="213"/>
      <c r="BR67" s="66"/>
      <c r="BS67" s="256" t="s">
        <v>108</v>
      </c>
      <c r="BT67" s="61"/>
      <c r="BU67" s="61"/>
      <c r="BV67" s="61"/>
      <c r="BW67" s="61"/>
      <c r="BX67" s="73"/>
      <c r="BY67" s="73"/>
      <c r="BZ67" s="61"/>
      <c r="CA67" s="69" t="str">
        <f>Spielplan!$BS$31</f>
        <v>Kroatien</v>
      </c>
      <c r="CB67" s="70"/>
      <c r="CC67" s="71">
        <f>Spielplan!$BU$31</f>
        <v>2</v>
      </c>
      <c r="CD67" s="61"/>
      <c r="CE67" s="61">
        <f>IF(CA67=CA31,Punktemodus!B15,0)</f>
        <v>0</v>
      </c>
      <c r="CF67" s="73">
        <f>IF(OR(CA67=$CA$14,CA67=$CA$15,CA67=$CA$22,CA67=$CA$23,CA67=$CA$30,CA67=$CA$38,CA67=$CA$39),Punktemodus!B17,0)</f>
        <v>0</v>
      </c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79"/>
      <c r="CR67" s="67" t="s">
        <v>126</v>
      </c>
      <c r="CS67" s="79"/>
      <c r="CT67" s="79"/>
      <c r="CU67" s="79"/>
      <c r="CV67" s="79"/>
      <c r="CW67" s="61"/>
    </row>
    <row r="68" spans="1:101" ht="18.75" customHeight="1" thickBot="1" x14ac:dyDescent="0.3">
      <c r="A68" s="211"/>
      <c r="B68" s="211"/>
      <c r="C68" s="233" t="str">
        <f>Spielplan!$C$68</f>
        <v>Schweden</v>
      </c>
      <c r="D68" s="234"/>
      <c r="E68" s="55"/>
      <c r="F68" s="232" t="s">
        <v>11</v>
      </c>
      <c r="G68" s="55"/>
      <c r="H68" s="233" t="str">
        <f>Spielplan!$H$68</f>
        <v>Südkorea</v>
      </c>
      <c r="I68" s="234"/>
      <c r="J68" s="211"/>
      <c r="K68" s="211" t="s">
        <v>93</v>
      </c>
      <c r="L68" s="211">
        <f t="shared" si="20"/>
        <v>0</v>
      </c>
      <c r="M68" s="211"/>
      <c r="N68" s="211"/>
      <c r="O68" s="211">
        <f>IF($E68="",0,IF($E68&gt;$G68,3,IF($E68=$G68,1,0)))</f>
        <v>0</v>
      </c>
      <c r="P68" s="211">
        <f>IF($G68="",0,IF($E68&gt;$G68,0,IF($E68=$G68,1,3)))</f>
        <v>0</v>
      </c>
      <c r="Q68" s="211"/>
      <c r="R68" s="211"/>
      <c r="S68" s="211">
        <f>E68</f>
        <v>0</v>
      </c>
      <c r="T68" s="211">
        <f>G68</f>
        <v>0</v>
      </c>
      <c r="U68" s="211"/>
      <c r="V68" s="211"/>
      <c r="W68" s="211">
        <f>G68</f>
        <v>0</v>
      </c>
      <c r="X68" s="211">
        <f>E68</f>
        <v>0</v>
      </c>
      <c r="Y68" s="211"/>
      <c r="Z68" s="211">
        <f>N73</f>
        <v>0</v>
      </c>
      <c r="AA68" s="211">
        <f>R73</f>
        <v>0</v>
      </c>
      <c r="AB68" s="211">
        <f>V73</f>
        <v>0</v>
      </c>
      <c r="AC68" s="211">
        <f>AA68-AB68</f>
        <v>0</v>
      </c>
      <c r="AD68" s="211">
        <f>IF(Z68&gt;Z67,-1,0)</f>
        <v>0</v>
      </c>
      <c r="AE68" s="211">
        <f>IF(Z68&gt;Z69,-1,0)</f>
        <v>0</v>
      </c>
      <c r="AF68" s="211">
        <f>IF(Z68&gt;Z70,-1,0)</f>
        <v>0</v>
      </c>
      <c r="AG68" s="211">
        <f>10000-(AJ68*1000+AM68*100+AK68*10)</f>
        <v>10000</v>
      </c>
      <c r="AH68" s="227">
        <f>RANK(AG68,AG67:AG70,1)</f>
        <v>1</v>
      </c>
      <c r="AI68" s="211" t="str">
        <f>H67</f>
        <v>Mexico</v>
      </c>
      <c r="AJ68" s="211">
        <f t="shared" si="21"/>
        <v>0</v>
      </c>
      <c r="AK68" s="211">
        <f t="shared" si="21"/>
        <v>0</v>
      </c>
      <c r="AL68" s="211">
        <f t="shared" si="21"/>
        <v>0</v>
      </c>
      <c r="AM68" s="211">
        <f>AK68-AL68</f>
        <v>0</v>
      </c>
      <c r="AN68" s="229">
        <f>IF(AG67=AG68,IF(E67&gt;G67,AG67-0.1,AG67),AG67)</f>
        <v>10000</v>
      </c>
      <c r="AO68" s="229"/>
      <c r="AP68" s="229">
        <f>IF(AG69=AG68,IF(G72&gt;E72,AG69-0.1,AG69),AG69)</f>
        <v>10000</v>
      </c>
      <c r="AQ68" s="229">
        <f>IF(AG70=AG68,IF(G70&gt;E70,AG70-0.1,AG70),AG70)</f>
        <v>10000</v>
      </c>
      <c r="AR68" s="229">
        <f>AO71</f>
        <v>30000</v>
      </c>
      <c r="AS68" s="227">
        <f>RANK(AR68,AR67:AR70,1)</f>
        <v>1</v>
      </c>
      <c r="AT68" s="211" t="str">
        <f t="shared" si="22"/>
        <v>Mexico</v>
      </c>
      <c r="AU68" s="211">
        <f t="shared" si="22"/>
        <v>0</v>
      </c>
      <c r="AV68" s="211">
        <f t="shared" si="22"/>
        <v>0</v>
      </c>
      <c r="AW68" s="211">
        <f t="shared" si="22"/>
        <v>0</v>
      </c>
      <c r="AX68" s="211"/>
      <c r="AY68" s="211"/>
      <c r="AZ68" s="211"/>
      <c r="BA68" s="235">
        <v>2</v>
      </c>
      <c r="BB68" s="233" t="e">
        <f>VLOOKUP(2,AS67:AT70,2,FALSE)</f>
        <v>#N/A</v>
      </c>
      <c r="BC68" s="234"/>
      <c r="BD68" s="236" t="e">
        <f>VLOOKUP(2,AS67:AW70,3,FALSE)</f>
        <v>#N/A</v>
      </c>
      <c r="BE68" s="237" t="e">
        <f>VLOOKUP(2,AS67:AW70,4,FALSE)</f>
        <v>#N/A</v>
      </c>
      <c r="BF68" s="230" t="s">
        <v>11</v>
      </c>
      <c r="BG68" s="237" t="e">
        <f>VLOOKUP(2,AS67:AW70,5,FALSE)</f>
        <v>#N/A</v>
      </c>
      <c r="BH68" s="237" t="s">
        <v>110</v>
      </c>
      <c r="BI68" s="213"/>
      <c r="BJ68" s="50">
        <f>IF(E68&gt;G68,IF(Spielplan!E68&gt;Spielplan!G68,Punktemodus!$B$3,0),0)</f>
        <v>0</v>
      </c>
      <c r="BK68" s="50">
        <f>IF(E68=G68,IF(Spielplan!E68=Spielplan!G68,Punktemodus!$B$3,0),0)</f>
        <v>0</v>
      </c>
      <c r="BL68" s="50">
        <f>IF(E68&lt;G68,IF(Spielplan!E68&lt;Spielplan!G68,Punktemodus!$B$3,0),0)</f>
        <v>0</v>
      </c>
      <c r="BM68" s="50">
        <f>IF(E68=Spielplan!E68,IF(G68=Spielplan!G68,Punktemodus!$B$5,0),0)</f>
        <v>0</v>
      </c>
      <c r="BN68" s="50">
        <f>IF(E68=Spielplan!E68,Punktemodus!$B$7,0)</f>
        <v>0</v>
      </c>
      <c r="BO68" s="50">
        <f>IF(G68=Spielplan!G68,Punktemodus!$B$7,0)</f>
        <v>1</v>
      </c>
      <c r="BP68" s="62">
        <f>IF(Spielplan!E68="",0,SUM(BJ68:BO68))</f>
        <v>1</v>
      </c>
      <c r="BQ68" s="213"/>
      <c r="BR68" s="66"/>
      <c r="BS68" s="77" t="s">
        <v>22</v>
      </c>
      <c r="BT68" s="69" t="str">
        <f>Spielplan!$BL$32</f>
        <v>Kroatien</v>
      </c>
      <c r="BU68" s="70"/>
      <c r="BV68" s="71">
        <f>Spielplan!$BN$32</f>
        <v>1</v>
      </c>
      <c r="BW68" s="72"/>
      <c r="BX68" s="73">
        <f>IF(BT32=BT68,Punktemodus!$B$11,0)</f>
        <v>0</v>
      </c>
      <c r="BY68" s="73">
        <f>IF(BT68=BT17,Punktemodus!B13,0)</f>
        <v>0</v>
      </c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415" t="str">
        <f>Spielplan!$CI$32</f>
        <v>England</v>
      </c>
      <c r="CR68" s="416"/>
      <c r="CS68" s="416"/>
      <c r="CT68" s="416"/>
      <c r="CU68" s="416"/>
      <c r="CV68" s="417"/>
      <c r="CW68" s="61"/>
    </row>
    <row r="69" spans="1:101" ht="18.75" customHeight="1" thickBot="1" x14ac:dyDescent="0.3">
      <c r="A69" s="211"/>
      <c r="B69" s="211"/>
      <c r="C69" s="99" t="str">
        <f>C67</f>
        <v>Deutschland</v>
      </c>
      <c r="D69" s="100"/>
      <c r="E69" s="55"/>
      <c r="F69" s="232" t="s">
        <v>11</v>
      </c>
      <c r="G69" s="55"/>
      <c r="H69" s="99" t="str">
        <f>C68</f>
        <v>Schweden</v>
      </c>
      <c r="I69" s="100"/>
      <c r="J69" s="211"/>
      <c r="K69" s="211" t="s">
        <v>94</v>
      </c>
      <c r="L69" s="211">
        <f t="shared" si="20"/>
        <v>0</v>
      </c>
      <c r="M69" s="211">
        <f>IF($E69="",0,IF($E69&gt;$G69,3,IF($E69=G69,1,0)))</f>
        <v>0</v>
      </c>
      <c r="N69" s="211"/>
      <c r="O69" s="211">
        <f>IF($G69="",0,IF($E69&gt;$G69,0,IF($E69=$G69,1,3)))</f>
        <v>0</v>
      </c>
      <c r="P69" s="211"/>
      <c r="Q69" s="211">
        <f>E69</f>
        <v>0</v>
      </c>
      <c r="R69" s="211"/>
      <c r="S69" s="211">
        <f>G69</f>
        <v>0</v>
      </c>
      <c r="T69" s="211"/>
      <c r="U69" s="211">
        <f>G69</f>
        <v>0</v>
      </c>
      <c r="V69" s="211"/>
      <c r="W69" s="211">
        <f>E69</f>
        <v>0</v>
      </c>
      <c r="X69" s="211"/>
      <c r="Y69" s="211"/>
      <c r="Z69" s="211">
        <f>O73</f>
        <v>0</v>
      </c>
      <c r="AA69" s="211">
        <f>S73</f>
        <v>0</v>
      </c>
      <c r="AB69" s="211">
        <f>W73</f>
        <v>0</v>
      </c>
      <c r="AC69" s="211">
        <f>AA69-AB69</f>
        <v>0</v>
      </c>
      <c r="AD69" s="211">
        <f>IF(Z69&gt;Z67,-1,0)</f>
        <v>0</v>
      </c>
      <c r="AE69" s="211">
        <f>IF(Z69&gt;Z68,-1,0)</f>
        <v>0</v>
      </c>
      <c r="AF69" s="211">
        <f>IF(Z69&gt;Z70,-1,0)</f>
        <v>0</v>
      </c>
      <c r="AG69" s="211">
        <f>10000-(AJ69*1000+AM69*100+AK69*10)</f>
        <v>10000</v>
      </c>
      <c r="AH69" s="227">
        <f>RANK(AG69,AG67:AG70,1)</f>
        <v>1</v>
      </c>
      <c r="AI69" s="211" t="str">
        <f>C68</f>
        <v>Schweden</v>
      </c>
      <c r="AJ69" s="211">
        <f t="shared" si="21"/>
        <v>0</v>
      </c>
      <c r="AK69" s="211">
        <f t="shared" si="21"/>
        <v>0</v>
      </c>
      <c r="AL69" s="211">
        <f t="shared" si="21"/>
        <v>0</v>
      </c>
      <c r="AM69" s="211">
        <f>AK69-AL69</f>
        <v>0</v>
      </c>
      <c r="AN69" s="229">
        <f>IF(AG67=AG69,IF(E69&gt;G69,AG67-0.1,AG67),AG67)</f>
        <v>10000</v>
      </c>
      <c r="AO69" s="229">
        <f>IF(AG68=AG69,IF(E72&gt;G72,AG68-0.1,AG68),AG68)</f>
        <v>10000</v>
      </c>
      <c r="AP69" s="229"/>
      <c r="AQ69" s="229">
        <f>IF(AG70=AG69,IF(G68&gt;E68,AG70-0.1,AG70),AG70)</f>
        <v>10000</v>
      </c>
      <c r="AR69" s="229">
        <f>AP71</f>
        <v>30000</v>
      </c>
      <c r="AS69" s="227">
        <f>RANK(AR69,AR67:AR70,1)</f>
        <v>1</v>
      </c>
      <c r="AT69" s="211" t="str">
        <f t="shared" si="22"/>
        <v>Schweden</v>
      </c>
      <c r="AU69" s="211">
        <f t="shared" si="22"/>
        <v>0</v>
      </c>
      <c r="AV69" s="211">
        <f t="shared" si="22"/>
        <v>0</v>
      </c>
      <c r="AW69" s="211">
        <f t="shared" si="22"/>
        <v>0</v>
      </c>
      <c r="AX69" s="211"/>
      <c r="AY69" s="211"/>
      <c r="AZ69" s="211"/>
      <c r="BA69" s="270">
        <v>3</v>
      </c>
      <c r="BB69" s="271" t="e">
        <f>VLOOKUP(3,AS67:AT70,2,FALSE)</f>
        <v>#N/A</v>
      </c>
      <c r="BC69" s="272"/>
      <c r="BD69" s="273" t="e">
        <f>VLOOKUP(3,AS67:AW70,3,FALSE)</f>
        <v>#N/A</v>
      </c>
      <c r="BE69" s="273" t="e">
        <f>VLOOKUP(3,AS67:AW70,4,FALSE)</f>
        <v>#N/A</v>
      </c>
      <c r="BF69" s="230" t="s">
        <v>11</v>
      </c>
      <c r="BG69" s="273" t="e">
        <f>VLOOKUP(3,AS67:AW70,5,FALSE)</f>
        <v>#N/A</v>
      </c>
      <c r="BH69" s="211"/>
      <c r="BI69" s="213"/>
      <c r="BJ69" s="50">
        <f>IF(E69&gt;G69,IF(Spielplan!E69&gt;Spielplan!G69,Punktemodus!$B$3,0),0)</f>
        <v>0</v>
      </c>
      <c r="BK69" s="50">
        <f>IF(E69=G69,IF(Spielplan!E69=Spielplan!G69,Punktemodus!$B$3,0),0)</f>
        <v>0</v>
      </c>
      <c r="BL69" s="50">
        <f>IF(E69&lt;G69,IF(Spielplan!E69&lt;Spielplan!G69,Punktemodus!$B$3,0),0)</f>
        <v>0</v>
      </c>
      <c r="BM69" s="50">
        <f>IF(E69=Spielplan!E69,IF(G69=Spielplan!G69,Punktemodus!$B$5,0),0)</f>
        <v>0</v>
      </c>
      <c r="BN69" s="50">
        <f>IF(E69=Spielplan!E69,Punktemodus!$B$7,0)</f>
        <v>0</v>
      </c>
      <c r="BO69" s="50">
        <f>IF(G69=Spielplan!G69,Punktemodus!$B$7,0)</f>
        <v>0</v>
      </c>
      <c r="BP69" s="62">
        <f>IF(Spielplan!E69="",0,SUM(BJ69:BO69))</f>
        <v>0</v>
      </c>
      <c r="BQ69" s="213"/>
      <c r="BR69" s="66"/>
      <c r="BS69" s="74" t="s">
        <v>21</v>
      </c>
      <c r="BT69" s="69" t="str">
        <f>Spielplan!$BL$33</f>
        <v>Dänemark</v>
      </c>
      <c r="BU69" s="70"/>
      <c r="BV69" s="71">
        <f>Spielplan!$BN$33</f>
        <v>1</v>
      </c>
      <c r="BW69" s="61"/>
      <c r="BX69" s="73">
        <f>IF(BT33=BT69,Punktemodus!$B$11,0)</f>
        <v>0</v>
      </c>
      <c r="BY69" s="73">
        <f>IF(BT69=BT16,Punktemodus!B13,0)</f>
        <v>0</v>
      </c>
      <c r="BZ69" s="61"/>
      <c r="CA69" s="61"/>
      <c r="CB69" s="61"/>
      <c r="CC69" s="61"/>
      <c r="CD69" s="61"/>
      <c r="CE69" s="61"/>
      <c r="CF69" s="256" t="s">
        <v>25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418"/>
      <c r="CR69" s="419"/>
      <c r="CS69" s="419"/>
      <c r="CT69" s="419"/>
      <c r="CU69" s="419"/>
      <c r="CV69" s="420"/>
      <c r="CW69" s="61"/>
    </row>
    <row r="70" spans="1:101" ht="18.75" customHeight="1" thickBot="1" x14ac:dyDescent="0.3">
      <c r="A70" s="211"/>
      <c r="B70" s="211"/>
      <c r="C70" s="233" t="str">
        <f>H67</f>
        <v>Mexico</v>
      </c>
      <c r="D70" s="234"/>
      <c r="E70" s="55"/>
      <c r="F70" s="232" t="s">
        <v>11</v>
      </c>
      <c r="G70" s="55"/>
      <c r="H70" s="233" t="str">
        <f>H68</f>
        <v>Südkorea</v>
      </c>
      <c r="I70" s="234"/>
      <c r="J70" s="211"/>
      <c r="K70" s="211" t="s">
        <v>95</v>
      </c>
      <c r="L70" s="211">
        <f t="shared" si="20"/>
        <v>0</v>
      </c>
      <c r="M70" s="211"/>
      <c r="N70" s="211">
        <f>IF($E70="",0,IF($E70&gt;$G70,3,IF($E70=$G70,1,0)))</f>
        <v>0</v>
      </c>
      <c r="O70" s="211"/>
      <c r="P70" s="211">
        <f>IF($G70="",0,IF($E70&gt;$G70,0,IF($E70=$G70,1,3)))</f>
        <v>0</v>
      </c>
      <c r="Q70" s="211"/>
      <c r="R70" s="211">
        <f>E70</f>
        <v>0</v>
      </c>
      <c r="S70" s="211"/>
      <c r="T70" s="211">
        <f>G70</f>
        <v>0</v>
      </c>
      <c r="U70" s="211"/>
      <c r="V70" s="211">
        <f>G70</f>
        <v>0</v>
      </c>
      <c r="W70" s="211"/>
      <c r="X70" s="211">
        <f>E70</f>
        <v>0</v>
      </c>
      <c r="Y70" s="211"/>
      <c r="Z70" s="211">
        <f>P73</f>
        <v>0</v>
      </c>
      <c r="AA70" s="211">
        <f>T73</f>
        <v>0</v>
      </c>
      <c r="AB70" s="211">
        <f>X73</f>
        <v>0</v>
      </c>
      <c r="AC70" s="211">
        <f>AA70-AB70</f>
        <v>0</v>
      </c>
      <c r="AD70" s="211">
        <f>IF(Z70&gt;Z67,-1,0)</f>
        <v>0</v>
      </c>
      <c r="AE70" s="211">
        <f>IF(Z70&gt;Z68,-1,0)</f>
        <v>0</v>
      </c>
      <c r="AF70" s="211">
        <f>IF(Z70&gt;Z69,-1,0)</f>
        <v>0</v>
      </c>
      <c r="AG70" s="211">
        <f>10000-(AJ70*1000+AM70*100+AK70*10)</f>
        <v>10000</v>
      </c>
      <c r="AH70" s="227">
        <f>RANK(AG70,AG67:AG70,1)</f>
        <v>1</v>
      </c>
      <c r="AI70" s="211" t="str">
        <f>H68</f>
        <v>Südkorea</v>
      </c>
      <c r="AJ70" s="211">
        <f t="shared" si="21"/>
        <v>0</v>
      </c>
      <c r="AK70" s="211">
        <f t="shared" si="21"/>
        <v>0</v>
      </c>
      <c r="AL70" s="211">
        <f t="shared" si="21"/>
        <v>0</v>
      </c>
      <c r="AM70" s="211">
        <f>AK70-AL70</f>
        <v>0</v>
      </c>
      <c r="AN70" s="229">
        <f>IF(AG67=AG70,IF(E71&gt;G71,AG67-0.1,AG67),AG67)</f>
        <v>10000</v>
      </c>
      <c r="AO70" s="229">
        <f>IF(AG68=AG70,IF(E70&gt;G70,AG68-0.1,AG68),AG68)</f>
        <v>10000</v>
      </c>
      <c r="AP70" s="229">
        <f>IF(AG69=AG70,IF(E68&gt;G68,AG69-0.1,AG69),AG69)</f>
        <v>10000</v>
      </c>
      <c r="AQ70" s="229"/>
      <c r="AR70" s="229">
        <f>AQ71</f>
        <v>30000</v>
      </c>
      <c r="AS70" s="227">
        <f>RANK(AR70,AR67:AR70,1)</f>
        <v>1</v>
      </c>
      <c r="AT70" s="211" t="str">
        <f t="shared" si="22"/>
        <v>Südkorea</v>
      </c>
      <c r="AU70" s="211">
        <f t="shared" si="22"/>
        <v>0</v>
      </c>
      <c r="AV70" s="211">
        <f t="shared" si="22"/>
        <v>0</v>
      </c>
      <c r="AW70" s="211">
        <f t="shared" si="22"/>
        <v>0</v>
      </c>
      <c r="AX70" s="211"/>
      <c r="AY70" s="211"/>
      <c r="AZ70" s="211"/>
      <c r="BA70" s="270">
        <v>4</v>
      </c>
      <c r="BB70" s="271" t="e">
        <f>VLOOKUP(4,AS67:AT70,2,FALSE)</f>
        <v>#N/A</v>
      </c>
      <c r="BC70" s="272"/>
      <c r="BD70" s="273" t="e">
        <f>VLOOKUP(4,AS67:AW70,3,FALSE)</f>
        <v>#N/A</v>
      </c>
      <c r="BE70" s="273" t="e">
        <f>VLOOKUP(4,AS67:AW70,4,FALSE)</f>
        <v>#N/A</v>
      </c>
      <c r="BF70" s="230" t="s">
        <v>11</v>
      </c>
      <c r="BG70" s="273" t="e">
        <f>VLOOKUP(4,AS67:AW70,5,FALSE)</f>
        <v>#N/A</v>
      </c>
      <c r="BH70" s="211"/>
      <c r="BI70" s="213"/>
      <c r="BJ70" s="50">
        <f>IF(E70&gt;G70,IF(Spielplan!E70&gt;Spielplan!G70,Punktemodus!$B$3,0),0)</f>
        <v>0</v>
      </c>
      <c r="BK70" s="50">
        <f>IF(E70=G70,IF(Spielplan!E70=Spielplan!G70,Punktemodus!$B$3,0),0)</f>
        <v>0</v>
      </c>
      <c r="BL70" s="50">
        <f>IF(E70&lt;G70,IF(Spielplan!E70&lt;Spielplan!G70,Punktemodus!$B$3,0),0)</f>
        <v>0</v>
      </c>
      <c r="BM70" s="50">
        <f>IF(E70=Spielplan!E70,IF(G70=Spielplan!G70,Punktemodus!$B$5,0),0)</f>
        <v>0</v>
      </c>
      <c r="BN70" s="50">
        <f>IF(E70=Spielplan!E70,Punktemodus!$B$7,0)</f>
        <v>0</v>
      </c>
      <c r="BO70" s="50">
        <f>IF(G70=Spielplan!G70,Punktemodus!$B$7,0)</f>
        <v>0</v>
      </c>
      <c r="BP70" s="62">
        <f>IF(Spielplan!E70="",0,SUM(BJ70:BO70))</f>
        <v>0</v>
      </c>
      <c r="BQ70" s="211"/>
      <c r="BR70" s="66"/>
      <c r="BS70" s="75"/>
      <c r="BT70" s="61"/>
      <c r="BU70" s="61"/>
      <c r="BV70" s="61"/>
      <c r="BW70" s="61"/>
      <c r="BX70" s="73"/>
      <c r="BY70" s="73"/>
      <c r="BZ70" s="61"/>
      <c r="CA70" s="61"/>
      <c r="CB70" s="61"/>
      <c r="CC70" s="61"/>
      <c r="CD70" s="61"/>
      <c r="CE70" s="61"/>
      <c r="CF70" s="69" t="str">
        <f>Spielplan!$BX$34</f>
        <v>Kroatien</v>
      </c>
      <c r="CG70" s="70"/>
      <c r="CH70" s="71">
        <f>Spielplan!$BZ$34</f>
        <v>2</v>
      </c>
      <c r="CI70" s="61"/>
      <c r="CJ70" s="61">
        <f>IF(OR(CF70=$CF$18,CF70=$CF$19,CF70=$CF$34,CF70=$CF$35),Punktemodus!$B$19,0)</f>
        <v>0</v>
      </c>
      <c r="CK70" s="61"/>
      <c r="CL70" s="61"/>
      <c r="CM70" s="61"/>
      <c r="CN70" s="61"/>
      <c r="CO70" s="61"/>
      <c r="CP70" s="61"/>
      <c r="CQ70" s="79"/>
      <c r="CR70" s="79"/>
      <c r="CS70" s="79"/>
      <c r="CT70" s="79"/>
      <c r="CU70" s="79"/>
      <c r="CV70" s="79"/>
      <c r="CW70" s="61"/>
    </row>
    <row r="71" spans="1:101" ht="18.75" customHeight="1" thickBot="1" x14ac:dyDescent="0.3">
      <c r="A71" s="211"/>
      <c r="B71" s="211"/>
      <c r="C71" s="99" t="str">
        <f>C67</f>
        <v>Deutschland</v>
      </c>
      <c r="D71" s="100"/>
      <c r="E71" s="55"/>
      <c r="F71" s="232" t="s">
        <v>11</v>
      </c>
      <c r="G71" s="55"/>
      <c r="H71" s="99" t="str">
        <f>H68</f>
        <v>Südkorea</v>
      </c>
      <c r="I71" s="100"/>
      <c r="J71" s="211"/>
      <c r="K71" s="211" t="s">
        <v>96</v>
      </c>
      <c r="L71" s="211">
        <f t="shared" si="20"/>
        <v>0</v>
      </c>
      <c r="M71" s="211">
        <f>IF($E71="",0,IF($E71&gt;$G71,3,IF($E71=G71,1,0)))</f>
        <v>0</v>
      </c>
      <c r="N71" s="211"/>
      <c r="O71" s="211"/>
      <c r="P71" s="211">
        <f>IF($G71="",0,IF($E71&gt;$G71,0,IF($E71=$G71,1,3)))</f>
        <v>0</v>
      </c>
      <c r="Q71" s="211">
        <f>E71</f>
        <v>0</v>
      </c>
      <c r="R71" s="211"/>
      <c r="S71" s="211"/>
      <c r="T71" s="211">
        <f>G71</f>
        <v>0</v>
      </c>
      <c r="U71" s="211">
        <f>G71</f>
        <v>0</v>
      </c>
      <c r="V71" s="211"/>
      <c r="W71" s="211"/>
      <c r="X71" s="211">
        <f>E71</f>
        <v>0</v>
      </c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29">
        <f>SUM(AN67:AN70)</f>
        <v>30000</v>
      </c>
      <c r="AO71" s="229">
        <f>SUM(AO67:AO70)</f>
        <v>30000</v>
      </c>
      <c r="AP71" s="229">
        <f>SUM(AP67:AP70)</f>
        <v>30000</v>
      </c>
      <c r="AQ71" s="229">
        <f>SUM(AQ67:AQ70)</f>
        <v>30000</v>
      </c>
      <c r="AR71" s="229"/>
      <c r="AS71" s="211"/>
      <c r="AT71" s="211"/>
      <c r="AU71" s="211"/>
      <c r="AV71" s="211"/>
      <c r="AW71" s="211"/>
      <c r="AX71" s="211"/>
      <c r="AY71" s="211"/>
      <c r="AZ71" s="211"/>
      <c r="BA71" s="214"/>
      <c r="BB71" s="211"/>
      <c r="BC71" s="211"/>
      <c r="BD71" s="211"/>
      <c r="BE71" s="211"/>
      <c r="BF71" s="211"/>
      <c r="BG71" s="211"/>
      <c r="BH71" s="211"/>
      <c r="BI71" s="211"/>
      <c r="BJ71" s="50">
        <f>IF(E71&gt;G71,IF(Spielplan!E71&gt;Spielplan!G71,Punktemodus!$B$3,0),0)</f>
        <v>0</v>
      </c>
      <c r="BK71" s="50">
        <f>IF(E71=G71,IF(Spielplan!E71=Spielplan!G71,Punktemodus!$B$3,0),0)</f>
        <v>0</v>
      </c>
      <c r="BL71" s="50">
        <f>IF(E71&lt;G71,IF(Spielplan!E71&lt;Spielplan!G71,Punktemodus!$B$3,0),0)</f>
        <v>0</v>
      </c>
      <c r="BM71" s="50">
        <f>IF(E71=Spielplan!E71,IF(G71=Spielplan!G71,Punktemodus!$B$5,0),0)</f>
        <v>0</v>
      </c>
      <c r="BN71" s="50">
        <f>IF(E71=Spielplan!E71,Punktemodus!$B$7,0)</f>
        <v>1</v>
      </c>
      <c r="BO71" s="50">
        <f>IF(G71=Spielplan!G71,Punktemodus!$B$7,0)</f>
        <v>0</v>
      </c>
      <c r="BP71" s="62">
        <f>IF(Spielplan!E71="",0,SUM(BJ71:BO71))</f>
        <v>1</v>
      </c>
      <c r="BQ71" s="211"/>
      <c r="BR71" s="66"/>
      <c r="BS71" s="256" t="s">
        <v>108</v>
      </c>
      <c r="BT71" s="61"/>
      <c r="BU71" s="61"/>
      <c r="BV71" s="61"/>
      <c r="BW71" s="61"/>
      <c r="BX71" s="73"/>
      <c r="BY71" s="73"/>
      <c r="BZ71" s="61"/>
      <c r="CA71" s="61"/>
      <c r="CB71" s="61"/>
      <c r="CC71" s="61"/>
      <c r="CD71" s="61"/>
      <c r="CE71" s="61"/>
      <c r="CF71" s="69" t="str">
        <f>Spielplan!$BX$35</f>
        <v>England</v>
      </c>
      <c r="CG71" s="70"/>
      <c r="CH71" s="71">
        <f>Spielplan!$BZ$35</f>
        <v>1</v>
      </c>
      <c r="CI71" s="61"/>
      <c r="CJ71" s="61">
        <f>IF(OR(CF71=$CF$18,CF71=$CF$19,CF71=$CF$34,CF71=$CF$35),Punktemodus!$B$19,0)</f>
        <v>0</v>
      </c>
      <c r="CK71" s="61"/>
      <c r="CL71" s="61"/>
      <c r="CM71" s="61"/>
      <c r="CN71" s="61"/>
      <c r="CO71" s="61"/>
      <c r="CP71" s="61"/>
      <c r="CQ71" s="79"/>
      <c r="CR71" s="79"/>
      <c r="CS71" s="79"/>
      <c r="CT71" s="79"/>
      <c r="CU71" s="79"/>
      <c r="CV71" s="79"/>
      <c r="CW71" s="61"/>
    </row>
    <row r="72" spans="1:101" ht="18.75" customHeight="1" thickBot="1" x14ac:dyDescent="0.3">
      <c r="A72" s="211"/>
      <c r="B72" s="211"/>
      <c r="C72" s="233" t="str">
        <f>H67</f>
        <v>Mexico</v>
      </c>
      <c r="D72" s="234"/>
      <c r="E72" s="55"/>
      <c r="F72" s="232" t="s">
        <v>11</v>
      </c>
      <c r="G72" s="55"/>
      <c r="H72" s="233" t="str">
        <f>C68</f>
        <v>Schweden</v>
      </c>
      <c r="I72" s="234"/>
      <c r="J72" s="211"/>
      <c r="K72" s="211" t="s">
        <v>96</v>
      </c>
      <c r="L72" s="211">
        <f t="shared" si="20"/>
        <v>0</v>
      </c>
      <c r="M72" s="211"/>
      <c r="N72" s="211">
        <f>IF($E72="",0,IF($E72&gt;$G72,3,IF($E72=$G72,1,0)))</f>
        <v>0</v>
      </c>
      <c r="O72" s="211">
        <f>IF($G72="",0,IF($E72&gt;$G72,0,IF($E72=$G72,1,3)))</f>
        <v>0</v>
      </c>
      <c r="P72" s="211"/>
      <c r="Q72" s="211"/>
      <c r="R72" s="211">
        <f>E72</f>
        <v>0</v>
      </c>
      <c r="S72" s="211">
        <f>G72</f>
        <v>0</v>
      </c>
      <c r="T72" s="211"/>
      <c r="U72" s="211"/>
      <c r="V72" s="211">
        <f>G72</f>
        <v>0</v>
      </c>
      <c r="W72" s="211">
        <f>E72</f>
        <v>0</v>
      </c>
      <c r="X72" s="211"/>
      <c r="Y72" s="211"/>
      <c r="Z72" s="211" t="s">
        <v>27</v>
      </c>
      <c r="AA72" s="211"/>
      <c r="AB72" s="211"/>
      <c r="AC72" s="211"/>
      <c r="AD72" s="211"/>
      <c r="AE72" s="211"/>
      <c r="AF72" s="211"/>
      <c r="AG72" s="211" t="b">
        <f>OR(AG67=AG68,AG67=AG69,AG67=AG70,AG68=AG69,AG68=AG70,AG69=AG70)</f>
        <v>1</v>
      </c>
      <c r="AH72" s="211"/>
      <c r="AI72" s="211"/>
      <c r="AJ72" s="211"/>
      <c r="AK72" s="211"/>
      <c r="AL72" s="211"/>
      <c r="AM72" s="211"/>
      <c r="AN72" s="211"/>
      <c r="AO72" s="211" t="s">
        <v>31</v>
      </c>
      <c r="AP72" s="211"/>
      <c r="AQ72" s="211"/>
      <c r="AR72" s="211" t="b">
        <f>OR(AR67=AR68,AR67=AR69,AR67=AR70,AR68=AR69,AR68=AR70,AR69=AR70)</f>
        <v>1</v>
      </c>
      <c r="AS72" s="211"/>
      <c r="AT72" s="211"/>
      <c r="AU72" s="211"/>
      <c r="AV72" s="211"/>
      <c r="AW72" s="211"/>
      <c r="AX72" s="211"/>
      <c r="AY72" s="211"/>
      <c r="AZ72" s="211"/>
      <c r="BA72" s="214"/>
      <c r="BB72" s="211"/>
      <c r="BC72" s="211"/>
      <c r="BD72" s="211"/>
      <c r="BE72" s="211"/>
      <c r="BF72" s="211"/>
      <c r="BG72" s="211"/>
      <c r="BH72" s="211"/>
      <c r="BI72" s="211"/>
      <c r="BJ72" s="50">
        <f>IF(E72&gt;G72,IF(Spielplan!E72&gt;Spielplan!G72,Punktemodus!$B$3,0),0)</f>
        <v>0</v>
      </c>
      <c r="BK72" s="50">
        <f>IF(E72=G72,IF(Spielplan!E72=Spielplan!G72,Punktemodus!$B$3,0),0)</f>
        <v>0</v>
      </c>
      <c r="BL72" s="50">
        <f>IF(E72&lt;G72,IF(Spielplan!E72&lt;Spielplan!G72,Punktemodus!$B$3,0),0)</f>
        <v>0</v>
      </c>
      <c r="BM72" s="50">
        <f>IF(E72=Spielplan!E72,IF(G72=Spielplan!G72,Punktemodus!$B$5,0),0)</f>
        <v>0</v>
      </c>
      <c r="BN72" s="50">
        <f>IF(E72=Spielplan!E72,Punktemodus!$B$7,0)</f>
        <v>1</v>
      </c>
      <c r="BO72" s="50">
        <f>IF(G72=Spielplan!G72,Punktemodus!$B$7,0)</f>
        <v>0</v>
      </c>
      <c r="BP72" s="62">
        <f>IF(Spielplan!E72="",0,SUM(BJ72:BO72))</f>
        <v>1</v>
      </c>
      <c r="BQ72" s="211"/>
      <c r="BR72" s="66"/>
      <c r="BS72" s="77" t="s">
        <v>114</v>
      </c>
      <c r="BT72" s="69" t="str">
        <f>Spielplan!$BL$36</f>
        <v>Schweden</v>
      </c>
      <c r="BU72" s="70"/>
      <c r="BV72" s="71">
        <f>Spielplan!$BN$36</f>
        <v>1</v>
      </c>
      <c r="BW72" s="72"/>
      <c r="BX72" s="73">
        <f>IF(BT36=BT72,Punktemodus!$B$11,0)</f>
        <v>0</v>
      </c>
      <c r="BY72" s="73">
        <f>IF(BT72=BT21,Punktemodus!B13,0)</f>
        <v>0</v>
      </c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79"/>
      <c r="CR72" s="79"/>
      <c r="CS72" s="79"/>
      <c r="CT72" s="79"/>
      <c r="CU72" s="79"/>
      <c r="CV72" s="79"/>
      <c r="CW72" s="61"/>
    </row>
    <row r="73" spans="1:101" ht="18.75" customHeight="1" thickBot="1" x14ac:dyDescent="0.3">
      <c r="A73" s="211"/>
      <c r="B73" s="211"/>
      <c r="C73" s="228" t="str">
        <f>IF(G72="","",IF(AR72=TRUE,"Achtung: Fehler in Tabelle!",""))</f>
        <v/>
      </c>
      <c r="D73" s="211"/>
      <c r="E73" s="213"/>
      <c r="F73" s="211"/>
      <c r="G73" s="213"/>
      <c r="H73" s="211"/>
      <c r="I73" s="211"/>
      <c r="J73" s="211"/>
      <c r="K73" s="211"/>
      <c r="L73" s="211"/>
      <c r="M73" s="211">
        <f t="shared" ref="M73:X73" si="23">SUM(M67:M72)</f>
        <v>0</v>
      </c>
      <c r="N73" s="211">
        <f t="shared" si="23"/>
        <v>0</v>
      </c>
      <c r="O73" s="211">
        <f t="shared" si="23"/>
        <v>0</v>
      </c>
      <c r="P73" s="211">
        <f t="shared" si="23"/>
        <v>0</v>
      </c>
      <c r="Q73" s="211">
        <f t="shared" si="23"/>
        <v>0</v>
      </c>
      <c r="R73" s="211">
        <f t="shared" si="23"/>
        <v>0</v>
      </c>
      <c r="S73" s="211">
        <f t="shared" si="23"/>
        <v>0</v>
      </c>
      <c r="T73" s="211">
        <f t="shared" si="23"/>
        <v>0</v>
      </c>
      <c r="U73" s="211">
        <f t="shared" si="23"/>
        <v>0</v>
      </c>
      <c r="V73" s="211">
        <f t="shared" si="23"/>
        <v>0</v>
      </c>
      <c r="W73" s="211">
        <f t="shared" si="23"/>
        <v>0</v>
      </c>
      <c r="X73" s="211">
        <f t="shared" si="23"/>
        <v>0</v>
      </c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9"/>
      <c r="BK73" s="29"/>
      <c r="BL73" s="29"/>
      <c r="BM73" s="29"/>
      <c r="BN73" s="29"/>
      <c r="BO73" s="29"/>
      <c r="BP73" s="269">
        <f>SUM(BP67:BP72)</f>
        <v>4</v>
      </c>
      <c r="BQ73" s="211"/>
      <c r="BR73" s="66"/>
      <c r="BS73" s="74" t="s">
        <v>115</v>
      </c>
      <c r="BT73" s="69" t="str">
        <f>Spielplan!$BL$37</f>
        <v>Schweiz</v>
      </c>
      <c r="BU73" s="70"/>
      <c r="BV73" s="71">
        <f>Spielplan!$BN$37</f>
        <v>0</v>
      </c>
      <c r="BW73" s="61"/>
      <c r="BX73" s="73">
        <f>IF(BT37=BT73,Punktemodus!$B$11,0)</f>
        <v>0</v>
      </c>
      <c r="BY73" s="73">
        <f>IF(BT73=BT20,Punktemodus!B13,0)</f>
        <v>0</v>
      </c>
      <c r="BZ73" s="61"/>
      <c r="CA73" s="256" t="s">
        <v>24</v>
      </c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9"/>
      <c r="CR73" s="79"/>
      <c r="CS73" s="79"/>
      <c r="CT73" s="79"/>
      <c r="CU73" s="79"/>
      <c r="CV73" s="79"/>
      <c r="CW73" s="61"/>
    </row>
    <row r="74" spans="1:101" ht="18.75" customHeight="1" thickBot="1" x14ac:dyDescent="0.3">
      <c r="A74" s="211"/>
      <c r="B74" s="211"/>
      <c r="C74" s="211"/>
      <c r="D74" s="211"/>
      <c r="E74" s="213"/>
      <c r="F74" s="211"/>
      <c r="G74" s="213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9"/>
      <c r="BK74" s="29"/>
      <c r="BL74" s="29"/>
      <c r="BM74" s="29"/>
      <c r="BN74" s="29"/>
      <c r="BO74" s="29"/>
      <c r="BP74" s="63"/>
      <c r="BQ74" s="211"/>
      <c r="BR74" s="66"/>
      <c r="BS74" s="75"/>
      <c r="BT74" s="61"/>
      <c r="BU74" s="61"/>
      <c r="BV74" s="61"/>
      <c r="BW74" s="61"/>
      <c r="BX74" s="73"/>
      <c r="BY74" s="73"/>
      <c r="BZ74" s="61"/>
      <c r="CA74" s="69" t="str">
        <f>Spielplan!$BS$38</f>
        <v>Schweden</v>
      </c>
      <c r="CB74" s="70"/>
      <c r="CC74" s="71">
        <f>Spielplan!$BU$38</f>
        <v>0</v>
      </c>
      <c r="CD74" s="72"/>
      <c r="CE74" s="61">
        <f>IF(CA74=CA38,Punktemodus!B15,0)</f>
        <v>0</v>
      </c>
      <c r="CF74" s="73">
        <f>IF(OR(CA74=$CA$14,CA74=$CA$15,CA74=$CA$22,CA74=$CA$23,CA74=$CA$30,CA74=$CA$31,CA74=$CA$39),Punktemodus!B17,0)</f>
        <v>0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</row>
    <row r="75" spans="1:101" ht="18.75" customHeight="1" thickBot="1" x14ac:dyDescent="0.3">
      <c r="A75" s="211"/>
      <c r="B75" s="211"/>
      <c r="C75" s="211"/>
      <c r="D75" s="211"/>
      <c r="E75" s="213"/>
      <c r="F75" s="211"/>
      <c r="G75" s="213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9"/>
      <c r="BK75" s="29"/>
      <c r="BL75" s="29"/>
      <c r="BM75" s="29"/>
      <c r="BN75" s="29"/>
      <c r="BO75" s="29"/>
      <c r="BP75" s="63"/>
      <c r="BQ75" s="211"/>
      <c r="BR75" s="66"/>
      <c r="BS75" s="256" t="s">
        <v>108</v>
      </c>
      <c r="BT75" s="61"/>
      <c r="BU75" s="61"/>
      <c r="BV75" s="61"/>
      <c r="BW75" s="61"/>
      <c r="BX75" s="73"/>
      <c r="BY75" s="73"/>
      <c r="BZ75" s="61"/>
      <c r="CA75" s="69" t="str">
        <f>Spielplan!$BS$39</f>
        <v>England</v>
      </c>
      <c r="CB75" s="70"/>
      <c r="CC75" s="71">
        <f>Spielplan!$BU$39</f>
        <v>2</v>
      </c>
      <c r="CD75" s="61"/>
      <c r="CE75" s="61">
        <f>IF(CA75=CA39,Punktemodus!B15,0)</f>
        <v>0</v>
      </c>
      <c r="CF75" s="73">
        <f>IF(OR(CA75=$CA$14,CA75=$CA$15,CA75=$CA$22,CA75=$CA$23,CA75=$CA$30,CA75=$CA$31,CA75=$CA$38),Punktemodus!B17,0)</f>
        <v>0</v>
      </c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</row>
    <row r="76" spans="1:101" ht="18.75" customHeight="1" thickBot="1" x14ac:dyDescent="0.3">
      <c r="A76" s="211"/>
      <c r="B76" s="211"/>
      <c r="C76" s="224" t="s">
        <v>84</v>
      </c>
      <c r="D76" s="211"/>
      <c r="E76" s="213"/>
      <c r="F76" s="211"/>
      <c r="G76" s="213"/>
      <c r="H76" s="211"/>
      <c r="I76" s="211"/>
      <c r="J76" s="211"/>
      <c r="K76" s="211"/>
      <c r="L76" s="211"/>
      <c r="M76" s="211" t="s">
        <v>4</v>
      </c>
      <c r="N76" s="211"/>
      <c r="O76" s="211"/>
      <c r="P76" s="211"/>
      <c r="Q76" s="211" t="s">
        <v>6</v>
      </c>
      <c r="R76" s="211"/>
      <c r="S76" s="211"/>
      <c r="T76" s="211"/>
      <c r="U76" s="211" t="s">
        <v>7</v>
      </c>
      <c r="V76" s="211"/>
      <c r="W76" s="211"/>
      <c r="X76" s="211"/>
      <c r="Y76" s="211"/>
      <c r="Z76" s="211" t="s">
        <v>4</v>
      </c>
      <c r="AA76" s="211" t="s">
        <v>5</v>
      </c>
      <c r="AB76" s="211"/>
      <c r="AC76" s="211"/>
      <c r="AD76" s="211" t="s">
        <v>9</v>
      </c>
      <c r="AE76" s="211"/>
      <c r="AF76" s="211"/>
      <c r="AG76" s="211"/>
      <c r="AH76" s="211" t="s">
        <v>29</v>
      </c>
      <c r="AI76" s="211"/>
      <c r="AJ76" s="211"/>
      <c r="AK76" s="211"/>
      <c r="AL76" s="211"/>
      <c r="AM76" s="211"/>
      <c r="AN76" s="211" t="s">
        <v>32</v>
      </c>
      <c r="AO76" s="211"/>
      <c r="AP76" s="211"/>
      <c r="AQ76" s="211"/>
      <c r="AR76" s="211"/>
      <c r="AS76" s="211" t="s">
        <v>30</v>
      </c>
      <c r="AT76" s="211"/>
      <c r="AU76" s="211"/>
      <c r="AV76" s="211"/>
      <c r="AW76" s="211"/>
      <c r="AX76" s="211"/>
      <c r="AY76" s="211"/>
      <c r="AZ76" s="211"/>
      <c r="BA76" s="211"/>
      <c r="BB76" s="224" t="s">
        <v>338</v>
      </c>
      <c r="BC76" s="227"/>
      <c r="BD76" s="223" t="s">
        <v>4</v>
      </c>
      <c r="BE76" s="231"/>
      <c r="BF76" s="223" t="s">
        <v>5</v>
      </c>
      <c r="BG76" s="231"/>
      <c r="BH76" s="211"/>
      <c r="BI76" s="213"/>
      <c r="BJ76" s="29"/>
      <c r="BK76" s="29"/>
      <c r="BL76" s="29"/>
      <c r="BM76" s="29"/>
      <c r="BN76" s="29"/>
      <c r="BO76" s="29"/>
      <c r="BP76" s="63"/>
      <c r="BQ76" s="213"/>
      <c r="BR76" s="66"/>
      <c r="BS76" s="77" t="s">
        <v>116</v>
      </c>
      <c r="BT76" s="69" t="str">
        <f>Spielplan!$BL$40</f>
        <v>Kolumbien</v>
      </c>
      <c r="BU76" s="70"/>
      <c r="BV76" s="71">
        <f>Spielplan!$BN$40</f>
        <v>1</v>
      </c>
      <c r="BW76" s="72"/>
      <c r="BX76" s="73">
        <f>IF(BT40=BT76,Punktemodus!$B$11,0)</f>
        <v>0</v>
      </c>
      <c r="BY76" s="73">
        <f>IF(BT76=BT25,Punktemodus!B13,0)</f>
        <v>0</v>
      </c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</row>
    <row r="77" spans="1:101" ht="18.75" customHeight="1" thickBot="1" x14ac:dyDescent="0.25">
      <c r="A77" s="211"/>
      <c r="B77" s="211"/>
      <c r="C77" s="211"/>
      <c r="D77" s="211"/>
      <c r="E77" s="213"/>
      <c r="F77" s="211"/>
      <c r="G77" s="213"/>
      <c r="H77" s="211"/>
      <c r="I77" s="211"/>
      <c r="J77" s="211"/>
      <c r="K77" s="211"/>
      <c r="L77" s="211"/>
      <c r="M77" s="211" t="s">
        <v>0</v>
      </c>
      <c r="N77" s="211" t="s">
        <v>1</v>
      </c>
      <c r="O77" s="211" t="s">
        <v>2</v>
      </c>
      <c r="P77" s="211" t="s">
        <v>3</v>
      </c>
      <c r="Q77" s="211" t="s">
        <v>0</v>
      </c>
      <c r="R77" s="211" t="s">
        <v>1</v>
      </c>
      <c r="S77" s="211" t="s">
        <v>2</v>
      </c>
      <c r="T77" s="211" t="s">
        <v>3</v>
      </c>
      <c r="U77" s="211" t="s">
        <v>0</v>
      </c>
      <c r="V77" s="211" t="s">
        <v>1</v>
      </c>
      <c r="W77" s="211" t="s">
        <v>2</v>
      </c>
      <c r="X77" s="211" t="s">
        <v>3</v>
      </c>
      <c r="Y77" s="211"/>
      <c r="Z77" s="211" t="s">
        <v>8</v>
      </c>
      <c r="AA77" s="211"/>
      <c r="AB77" s="211"/>
      <c r="AC77" s="211"/>
      <c r="AD77" s="211"/>
      <c r="AE77" s="211"/>
      <c r="AF77" s="211"/>
      <c r="AG77" s="211"/>
      <c r="AH77" s="211" t="s">
        <v>28</v>
      </c>
      <c r="AI77" s="211"/>
      <c r="AJ77" s="211"/>
      <c r="AK77" s="211"/>
      <c r="AL77" s="211"/>
      <c r="AM77" s="211"/>
      <c r="AN77" s="211" t="str">
        <f>AI78</f>
        <v>Belgien</v>
      </c>
      <c r="AO77" s="211" t="str">
        <f>AI79</f>
        <v>Panama</v>
      </c>
      <c r="AP77" s="211" t="str">
        <f>AI80</f>
        <v>Tunesien</v>
      </c>
      <c r="AQ77" s="211" t="str">
        <f>AI81</f>
        <v>England</v>
      </c>
      <c r="AR77" s="211"/>
      <c r="AS77" s="211" t="s">
        <v>28</v>
      </c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3"/>
      <c r="BJ77" s="50"/>
      <c r="BK77" s="50"/>
      <c r="BL77" s="50"/>
      <c r="BM77" s="50"/>
      <c r="BN77" s="50"/>
      <c r="BO77" s="50"/>
      <c r="BP77" s="62"/>
      <c r="BQ77" s="213"/>
      <c r="BR77" s="66"/>
      <c r="BS77" s="74" t="s">
        <v>117</v>
      </c>
      <c r="BT77" s="69" t="str">
        <f>Spielplan!$BL$41</f>
        <v>England</v>
      </c>
      <c r="BU77" s="70"/>
      <c r="BV77" s="71">
        <f>Spielplan!$BN$41</f>
        <v>1</v>
      </c>
      <c r="BW77" s="61"/>
      <c r="BX77" s="73">
        <f>IF(BT41=BT77,Punktemodus!$B$11,0)</f>
        <v>0</v>
      </c>
      <c r="BY77" s="73">
        <f>IF(BT77=BT24,Punktemodus!B13,0)</f>
        <v>0</v>
      </c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</row>
    <row r="78" spans="1:101" ht="18.75" customHeight="1" thickBot="1" x14ac:dyDescent="0.3">
      <c r="A78" s="211"/>
      <c r="B78" s="211"/>
      <c r="C78" s="105" t="str">
        <f>Spielplan!$C$78</f>
        <v>Belgien</v>
      </c>
      <c r="D78" s="106"/>
      <c r="E78" s="55"/>
      <c r="F78" s="232" t="s">
        <v>11</v>
      </c>
      <c r="G78" s="55"/>
      <c r="H78" s="105" t="str">
        <f>Spielplan!$H$78</f>
        <v>Panama</v>
      </c>
      <c r="I78" s="106"/>
      <c r="J78" s="211"/>
      <c r="K78" s="211" t="s">
        <v>98</v>
      </c>
      <c r="L78" s="211">
        <f t="shared" ref="L78:L83" si="24">IF(E78-G78&gt;0,1,IF(G78=E78,0,-1))</f>
        <v>0</v>
      </c>
      <c r="M78" s="211">
        <f>IF($E78="",0,IF($E78&gt;$G78,3,IF($E78=G78,1,0)))</f>
        <v>0</v>
      </c>
      <c r="N78" s="211">
        <f>IF($G78="",0,IF($E78&gt;$G78,0,IF($E78=G78,1,3)))</f>
        <v>0</v>
      </c>
      <c r="O78" s="211"/>
      <c r="P78" s="211"/>
      <c r="Q78" s="211">
        <f>E78</f>
        <v>0</v>
      </c>
      <c r="R78" s="211">
        <f>G78</f>
        <v>0</v>
      </c>
      <c r="S78" s="211"/>
      <c r="T78" s="211"/>
      <c r="U78" s="211">
        <f>G78</f>
        <v>0</v>
      </c>
      <c r="V78" s="211">
        <f>E78</f>
        <v>0</v>
      </c>
      <c r="W78" s="211"/>
      <c r="X78" s="211"/>
      <c r="Y78" s="211"/>
      <c r="Z78" s="211">
        <f>M84</f>
        <v>0</v>
      </c>
      <c r="AA78" s="211">
        <f>Q84</f>
        <v>0</v>
      </c>
      <c r="AB78" s="211">
        <f>U84</f>
        <v>0</v>
      </c>
      <c r="AC78" s="211">
        <f>AA78-AB78</f>
        <v>0</v>
      </c>
      <c r="AD78" s="211">
        <f>IF(Z78&gt;Z79,-1,0)</f>
        <v>0</v>
      </c>
      <c r="AE78" s="211">
        <f>IF(Z78&gt;Z80,-1,0)</f>
        <v>0</v>
      </c>
      <c r="AF78" s="211">
        <f>IF(Z78&gt;Z81,-1,0)</f>
        <v>0</v>
      </c>
      <c r="AG78" s="211">
        <f>10000-(AJ78*1000+AM78*100+AK78*10)</f>
        <v>10000</v>
      </c>
      <c r="AH78" s="227">
        <f>RANK(AG78,AG78:AG81,1)</f>
        <v>1</v>
      </c>
      <c r="AI78" s="211" t="str">
        <f>C78</f>
        <v>Belgien</v>
      </c>
      <c r="AJ78" s="211">
        <f t="shared" ref="AJ78:AL81" si="25">Z78</f>
        <v>0</v>
      </c>
      <c r="AK78" s="211">
        <f t="shared" si="25"/>
        <v>0</v>
      </c>
      <c r="AL78" s="211">
        <f t="shared" si="25"/>
        <v>0</v>
      </c>
      <c r="AM78" s="211">
        <f>AK78-AL78</f>
        <v>0</v>
      </c>
      <c r="AN78" s="229"/>
      <c r="AO78" s="229">
        <f>IF(AG79=AG78,IF(G78&gt;E78,AG79-0.1,AG79),AG79)</f>
        <v>10000</v>
      </c>
      <c r="AP78" s="229">
        <f>IF(AG80=AG78,IF(G80&gt;E80,AG80-0.1,AG80),AG80)</f>
        <v>10000</v>
      </c>
      <c r="AQ78" s="229">
        <f>IF(AG81=AG78,IF(G82&gt;E82,AG81-0.1,AG81),AG81)</f>
        <v>10000</v>
      </c>
      <c r="AR78" s="229">
        <f>AN82</f>
        <v>30000</v>
      </c>
      <c r="AS78" s="227">
        <f>RANK(AR78,AR78:AR81,1)</f>
        <v>1</v>
      </c>
      <c r="AT78" s="211" t="str">
        <f t="shared" ref="AT78:AW81" si="26">AI78</f>
        <v>Belgien</v>
      </c>
      <c r="AU78" s="211">
        <f t="shared" si="26"/>
        <v>0</v>
      </c>
      <c r="AV78" s="211">
        <f t="shared" si="26"/>
        <v>0</v>
      </c>
      <c r="AW78" s="211">
        <f t="shared" si="26"/>
        <v>0</v>
      </c>
      <c r="AX78" s="211"/>
      <c r="AY78" s="211"/>
      <c r="AZ78" s="211"/>
      <c r="BA78" s="107">
        <v>1</v>
      </c>
      <c r="BB78" s="105" t="str">
        <f>VLOOKUP(1,AS78:AT81,2,FALSE)</f>
        <v>Belgien</v>
      </c>
      <c r="BC78" s="108"/>
      <c r="BD78" s="109">
        <f>VLOOKUP(1,AS78:AW81,3,FALSE)</f>
        <v>0</v>
      </c>
      <c r="BE78" s="110">
        <f>VLOOKUP(1,AS78:AW81,4,FALSE)</f>
        <v>0</v>
      </c>
      <c r="BF78" s="230" t="s">
        <v>11</v>
      </c>
      <c r="BG78" s="110">
        <f>VLOOKUP(1,AS78:AW81,5,FALSE)</f>
        <v>0</v>
      </c>
      <c r="BH78" s="111" t="s">
        <v>111</v>
      </c>
      <c r="BI78" s="213"/>
      <c r="BJ78" s="50">
        <f>IF(E78&gt;G78,IF(Spielplan!E78&gt;Spielplan!G78,Punktemodus!$B$3,0),0)</f>
        <v>0</v>
      </c>
      <c r="BK78" s="50">
        <f>IF(E78=G78,IF(Spielplan!E78=Spielplan!G78,Punktemodus!$B$3,0),0)</f>
        <v>0</v>
      </c>
      <c r="BL78" s="50">
        <f>IF(E78&lt;G78,IF(Spielplan!E78&lt;Spielplan!G78,Punktemodus!$B$3,0),0)</f>
        <v>0</v>
      </c>
      <c r="BM78" s="50">
        <f>IF(E78=Spielplan!E78,IF(G78=Spielplan!G78,Punktemodus!$B$5,0),0)</f>
        <v>0</v>
      </c>
      <c r="BN78" s="50">
        <f>IF(E78=Spielplan!E78,Punktemodus!$B$7,0)</f>
        <v>0</v>
      </c>
      <c r="BO78" s="50">
        <f>IF(G78=Spielplan!G78,Punktemodus!$B$7,0)</f>
        <v>1</v>
      </c>
      <c r="BP78" s="62">
        <f>IF(Spielplan!E78="",0,SUM(BJ78:BO78))</f>
        <v>1</v>
      </c>
      <c r="BQ78" s="213"/>
      <c r="BR78" s="66"/>
      <c r="BS78" s="75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</row>
    <row r="79" spans="1:101" ht="18.75" customHeight="1" thickBot="1" x14ac:dyDescent="0.3">
      <c r="A79" s="211"/>
      <c r="B79" s="211"/>
      <c r="C79" s="112" t="str">
        <f>Spielplan!$C$79</f>
        <v>Tunesien</v>
      </c>
      <c r="D79" s="113"/>
      <c r="E79" s="55"/>
      <c r="F79" s="232" t="s">
        <v>11</v>
      </c>
      <c r="G79" s="55"/>
      <c r="H79" s="112" t="str">
        <f>Spielplan!$H$79</f>
        <v>England</v>
      </c>
      <c r="I79" s="113"/>
      <c r="J79" s="211"/>
      <c r="K79" s="211" t="s">
        <v>99</v>
      </c>
      <c r="L79" s="211">
        <f t="shared" si="24"/>
        <v>0</v>
      </c>
      <c r="M79" s="211"/>
      <c r="N79" s="211"/>
      <c r="O79" s="211">
        <f>IF($E79="",0,IF($E79&gt;$G79,3,IF($E79=$G79,1,0)))</f>
        <v>0</v>
      </c>
      <c r="P79" s="211">
        <f>IF($G79="",0,IF($E79&gt;$G79,0,IF($E79=$G79,1,3)))</f>
        <v>0</v>
      </c>
      <c r="Q79" s="211"/>
      <c r="R79" s="211"/>
      <c r="S79" s="211">
        <f>E79</f>
        <v>0</v>
      </c>
      <c r="T79" s="211">
        <f>G79</f>
        <v>0</v>
      </c>
      <c r="U79" s="211"/>
      <c r="V79" s="211"/>
      <c r="W79" s="211">
        <f>G79</f>
        <v>0</v>
      </c>
      <c r="X79" s="211">
        <f>E79</f>
        <v>0</v>
      </c>
      <c r="Y79" s="211"/>
      <c r="Z79" s="211">
        <f>N84</f>
        <v>0</v>
      </c>
      <c r="AA79" s="211">
        <f>R84</f>
        <v>0</v>
      </c>
      <c r="AB79" s="211">
        <f>V84</f>
        <v>0</v>
      </c>
      <c r="AC79" s="211">
        <f>AA79-AB79</f>
        <v>0</v>
      </c>
      <c r="AD79" s="211">
        <f>IF(Z79&gt;Z78,-1,0)</f>
        <v>0</v>
      </c>
      <c r="AE79" s="211">
        <f>IF(Z79&gt;Z80,-1,0)</f>
        <v>0</v>
      </c>
      <c r="AF79" s="211">
        <f>IF(Z79&gt;Z81,-1,0)</f>
        <v>0</v>
      </c>
      <c r="AG79" s="211">
        <f>10000-(AJ79*1000+AM79*100+AK79*10)</f>
        <v>10000</v>
      </c>
      <c r="AH79" s="227">
        <f>RANK(AG79,AG78:AG81,1)</f>
        <v>1</v>
      </c>
      <c r="AI79" s="211" t="str">
        <f>H78</f>
        <v>Panama</v>
      </c>
      <c r="AJ79" s="211">
        <f t="shared" si="25"/>
        <v>0</v>
      </c>
      <c r="AK79" s="211">
        <f t="shared" si="25"/>
        <v>0</v>
      </c>
      <c r="AL79" s="211">
        <f t="shared" si="25"/>
        <v>0</v>
      </c>
      <c r="AM79" s="211">
        <f>AK79-AL79</f>
        <v>0</v>
      </c>
      <c r="AN79" s="229">
        <f>IF(AG78=AG79,IF(E78&gt;G78,AG78-0.1,AG78),AG78)</f>
        <v>10000</v>
      </c>
      <c r="AO79" s="229"/>
      <c r="AP79" s="229">
        <f>IF(AG80=AG79,IF(G83&gt;E83,AG80-0.1,AG80),AG80)</f>
        <v>10000</v>
      </c>
      <c r="AQ79" s="229">
        <f>IF(AG81=AG79,IF(G81&gt;E81,AG81-0.1,AG81),AG81)</f>
        <v>10000</v>
      </c>
      <c r="AR79" s="229">
        <f>AO82</f>
        <v>30000</v>
      </c>
      <c r="AS79" s="227">
        <f>RANK(AR79,AR78:AR81,1)</f>
        <v>1</v>
      </c>
      <c r="AT79" s="211" t="str">
        <f t="shared" si="26"/>
        <v>Panama</v>
      </c>
      <c r="AU79" s="211">
        <f t="shared" si="26"/>
        <v>0</v>
      </c>
      <c r="AV79" s="211">
        <f t="shared" si="26"/>
        <v>0</v>
      </c>
      <c r="AW79" s="211">
        <f t="shared" si="26"/>
        <v>0</v>
      </c>
      <c r="AX79" s="211"/>
      <c r="AY79" s="211"/>
      <c r="AZ79" s="211"/>
      <c r="BA79" s="114">
        <v>2</v>
      </c>
      <c r="BB79" s="112" t="e">
        <f>VLOOKUP(2,AS78:AT81,2,FALSE)</f>
        <v>#N/A</v>
      </c>
      <c r="BC79" s="115"/>
      <c r="BD79" s="116" t="e">
        <f>VLOOKUP(2,AS78:AW81,3,FALSE)</f>
        <v>#N/A</v>
      </c>
      <c r="BE79" s="117" t="e">
        <f>VLOOKUP(2,AS78:AW81,4,FALSE)</f>
        <v>#N/A</v>
      </c>
      <c r="BF79" s="230" t="s">
        <v>11</v>
      </c>
      <c r="BG79" s="117" t="e">
        <f>VLOOKUP(2,AS78:AW81,5,FALSE)</f>
        <v>#N/A</v>
      </c>
      <c r="BH79" s="117" t="s">
        <v>117</v>
      </c>
      <c r="BI79" s="213"/>
      <c r="BJ79" s="50">
        <f>IF(E79&gt;G79,IF(Spielplan!E79&gt;Spielplan!G79,Punktemodus!$B$3,0),0)</f>
        <v>0</v>
      </c>
      <c r="BK79" s="50">
        <f>IF(E79=G79,IF(Spielplan!E79=Spielplan!G79,Punktemodus!$B$3,0),0)</f>
        <v>0</v>
      </c>
      <c r="BL79" s="50">
        <f>IF(E79&lt;G79,IF(Spielplan!E79&lt;Spielplan!G79,Punktemodus!$B$3,0),0)</f>
        <v>0</v>
      </c>
      <c r="BM79" s="50">
        <f>IF(E79=Spielplan!E79,IF(G79=Spielplan!G79,Punktemodus!$B$5,0),0)</f>
        <v>0</v>
      </c>
      <c r="BN79" s="50">
        <f>IF(E79=Spielplan!E79,Punktemodus!$B$7,0)</f>
        <v>0</v>
      </c>
      <c r="BO79" s="50">
        <f>IF(G79=Spielplan!G79,Punktemodus!$B$7,0)</f>
        <v>0</v>
      </c>
      <c r="BP79" s="62">
        <f>IF(Spielplan!E79="",0,SUM(BJ79:BO79))</f>
        <v>0</v>
      </c>
      <c r="BQ79" s="213"/>
      <c r="BR79" s="66"/>
      <c r="BS79" s="61"/>
      <c r="BT79" s="61"/>
      <c r="BU79" s="61"/>
      <c r="BV79" s="61"/>
      <c r="BW79" s="61"/>
      <c r="BX79" s="61"/>
      <c r="BY79" s="61"/>
      <c r="BZ79" s="268">
        <f>SUM(BX48:BY77)</f>
        <v>0</v>
      </c>
      <c r="CA79" s="61"/>
      <c r="CB79" s="61"/>
      <c r="CC79" s="61"/>
      <c r="CD79" s="61"/>
      <c r="CE79" s="268">
        <f>CE50+CF50+CE51+CF51+CE58+CF58+CE59+CF59+CE66+CF66+CE67+CF67+CE74+CF74+CE75+CF75</f>
        <v>0</v>
      </c>
      <c r="CF79" s="61"/>
      <c r="CG79" s="61"/>
      <c r="CH79" s="61"/>
      <c r="CI79" s="61"/>
      <c r="CJ79" s="268">
        <f>CJ54+CJ55+CJ70+CJ71</f>
        <v>0</v>
      </c>
      <c r="CK79" s="61"/>
      <c r="CL79" s="61"/>
      <c r="CM79" s="61"/>
      <c r="CN79" s="61"/>
      <c r="CO79" s="268">
        <f>SUM(CO59:CO60)</f>
        <v>0</v>
      </c>
      <c r="CP79" s="61"/>
      <c r="CQ79" s="61"/>
      <c r="CR79" s="61"/>
      <c r="CS79" s="268">
        <f>CS54</f>
        <v>0</v>
      </c>
      <c r="CT79" s="61"/>
      <c r="CU79" s="61"/>
      <c r="CV79" s="61"/>
      <c r="CW79" s="61"/>
    </row>
    <row r="80" spans="1:101" ht="18.75" customHeight="1" thickBot="1" x14ac:dyDescent="0.3">
      <c r="A80" s="211"/>
      <c r="B80" s="211"/>
      <c r="C80" s="105" t="str">
        <f>C78</f>
        <v>Belgien</v>
      </c>
      <c r="D80" s="106"/>
      <c r="E80" s="55"/>
      <c r="F80" s="232" t="s">
        <v>11</v>
      </c>
      <c r="G80" s="55"/>
      <c r="H80" s="105" t="str">
        <f>C79</f>
        <v>Tunesien</v>
      </c>
      <c r="I80" s="106"/>
      <c r="J80" s="211"/>
      <c r="K80" s="211" t="s">
        <v>100</v>
      </c>
      <c r="L80" s="211">
        <f t="shared" si="24"/>
        <v>0</v>
      </c>
      <c r="M80" s="211">
        <f>IF($E80="",0,IF($E80&gt;$G80,3,IF($E80=G80,1,0)))</f>
        <v>0</v>
      </c>
      <c r="N80" s="211"/>
      <c r="O80" s="211">
        <f>IF($G80="",0,IF($E80&gt;$G80,0,IF($E80=$G80,1,3)))</f>
        <v>0</v>
      </c>
      <c r="P80" s="211"/>
      <c r="Q80" s="211">
        <f>E80</f>
        <v>0</v>
      </c>
      <c r="R80" s="211"/>
      <c r="S80" s="211">
        <f>G80</f>
        <v>0</v>
      </c>
      <c r="T80" s="211"/>
      <c r="U80" s="211">
        <f>G80</f>
        <v>0</v>
      </c>
      <c r="V80" s="211"/>
      <c r="W80" s="211">
        <f>E80</f>
        <v>0</v>
      </c>
      <c r="X80" s="211"/>
      <c r="Y80" s="211"/>
      <c r="Z80" s="211">
        <f>O84</f>
        <v>0</v>
      </c>
      <c r="AA80" s="211">
        <f>S84</f>
        <v>0</v>
      </c>
      <c r="AB80" s="211">
        <f>W84</f>
        <v>0</v>
      </c>
      <c r="AC80" s="211">
        <f>AA80-AB80</f>
        <v>0</v>
      </c>
      <c r="AD80" s="211">
        <f>IF(Z80&gt;Z78,-1,0)</f>
        <v>0</v>
      </c>
      <c r="AE80" s="211">
        <f>IF(Z80&gt;Z79,-1,0)</f>
        <v>0</v>
      </c>
      <c r="AF80" s="211">
        <f>IF(Z80&gt;Z81,-1,0)</f>
        <v>0</v>
      </c>
      <c r="AG80" s="211">
        <f>10000-(AJ80*1000+AM80*100+AK80*10)</f>
        <v>10000</v>
      </c>
      <c r="AH80" s="227">
        <f>RANK(AG80,AG78:AG81,1)</f>
        <v>1</v>
      </c>
      <c r="AI80" s="211" t="str">
        <f>C79</f>
        <v>Tunesien</v>
      </c>
      <c r="AJ80" s="211">
        <f t="shared" si="25"/>
        <v>0</v>
      </c>
      <c r="AK80" s="211">
        <f t="shared" si="25"/>
        <v>0</v>
      </c>
      <c r="AL80" s="211">
        <f t="shared" si="25"/>
        <v>0</v>
      </c>
      <c r="AM80" s="211">
        <f>AK80-AL80</f>
        <v>0</v>
      </c>
      <c r="AN80" s="229">
        <f>IF(AG78=AG80,IF(E80&gt;G80,AG78-0.1,AG78),AG78)</f>
        <v>10000</v>
      </c>
      <c r="AO80" s="229">
        <f>IF(AG79=AG80,IF(E83&gt;G83,AG79-0.1,AG79),AG79)</f>
        <v>10000</v>
      </c>
      <c r="AP80" s="229"/>
      <c r="AQ80" s="229">
        <f>IF(AG81=AG80,IF(G79&gt;E79,AG81-0.1,AG81),AG81)</f>
        <v>10000</v>
      </c>
      <c r="AR80" s="229">
        <f>AP82</f>
        <v>30000</v>
      </c>
      <c r="AS80" s="227">
        <f>RANK(AR80,AR78:AR81,1)</f>
        <v>1</v>
      </c>
      <c r="AT80" s="211" t="str">
        <f t="shared" si="26"/>
        <v>Tunesien</v>
      </c>
      <c r="AU80" s="211">
        <f t="shared" si="26"/>
        <v>0</v>
      </c>
      <c r="AV80" s="211">
        <f t="shared" si="26"/>
        <v>0</v>
      </c>
      <c r="AW80" s="211">
        <f t="shared" si="26"/>
        <v>0</v>
      </c>
      <c r="AX80" s="211"/>
      <c r="AY80" s="211"/>
      <c r="AZ80" s="211"/>
      <c r="BA80" s="270">
        <v>3</v>
      </c>
      <c r="BB80" s="271" t="e">
        <f>VLOOKUP(3,AS78:AT81,2,FALSE)</f>
        <v>#N/A</v>
      </c>
      <c r="BC80" s="272"/>
      <c r="BD80" s="273" t="e">
        <f>VLOOKUP(3,AS78:AW81,3,FALSE)</f>
        <v>#N/A</v>
      </c>
      <c r="BE80" s="273" t="e">
        <f>VLOOKUP(3,AS78:AW81,4,FALSE)</f>
        <v>#N/A</v>
      </c>
      <c r="BF80" s="230" t="s">
        <v>11</v>
      </c>
      <c r="BG80" s="273" t="e">
        <f>VLOOKUP(3,AS78:AW81,5,FALSE)</f>
        <v>#N/A</v>
      </c>
      <c r="BH80" s="211"/>
      <c r="BI80" s="213"/>
      <c r="BJ80" s="50">
        <f>IF(E80&gt;G80,IF(Spielplan!E80&gt;Spielplan!G80,Punktemodus!$B$3,0),0)</f>
        <v>0</v>
      </c>
      <c r="BK80" s="50">
        <f>IF(E80=G80,IF(Spielplan!E80=Spielplan!G80,Punktemodus!$B$3,0),0)</f>
        <v>0</v>
      </c>
      <c r="BL80" s="50">
        <f>IF(E80&lt;G80,IF(Spielplan!E80&lt;Spielplan!G80,Punktemodus!$B$3,0),0)</f>
        <v>0</v>
      </c>
      <c r="BM80" s="50">
        <f>IF(E80=Spielplan!E80,IF(G80=Spielplan!G80,Punktemodus!$B$5,0),0)</f>
        <v>0</v>
      </c>
      <c r="BN80" s="50">
        <f>IF(E80=Spielplan!E80,Punktemodus!$B$7,0)</f>
        <v>0</v>
      </c>
      <c r="BO80" s="50">
        <f>IF(G80=Spielplan!G80,Punktemodus!$B$7,0)</f>
        <v>0</v>
      </c>
      <c r="BP80" s="62">
        <f>IF(Spielplan!E80="",0,SUM(BJ80:BO80))</f>
        <v>0</v>
      </c>
      <c r="BQ80" s="213"/>
      <c r="BR80" s="66"/>
      <c r="BS80" s="61"/>
      <c r="BT80" s="61"/>
      <c r="BU80" s="61"/>
      <c r="BV80" s="61"/>
      <c r="BW80" s="61"/>
      <c r="BX80" s="61"/>
      <c r="BY80" s="61"/>
      <c r="BZ80" s="63"/>
      <c r="CA80" s="61"/>
      <c r="CB80" s="61"/>
      <c r="CC80" s="61"/>
      <c r="CD80" s="61"/>
      <c r="CE80" s="63"/>
      <c r="CF80" s="61"/>
      <c r="CG80" s="61"/>
      <c r="CH80" s="61"/>
      <c r="CI80" s="61"/>
      <c r="CJ80" s="63"/>
      <c r="CK80" s="61"/>
      <c r="CL80" s="61"/>
      <c r="CM80" s="61"/>
      <c r="CN80" s="61"/>
      <c r="CO80" s="63"/>
      <c r="CP80" s="61"/>
      <c r="CQ80" s="61"/>
      <c r="CR80" s="61"/>
      <c r="CS80" s="63"/>
      <c r="CT80" s="61"/>
      <c r="CU80" s="61"/>
      <c r="CV80" s="61"/>
      <c r="CW80" s="61"/>
    </row>
    <row r="81" spans="1:101" ht="18.75" customHeight="1" thickBot="1" x14ac:dyDescent="0.3">
      <c r="A81" s="211"/>
      <c r="B81" s="211"/>
      <c r="C81" s="112" t="str">
        <f>H78</f>
        <v>Panama</v>
      </c>
      <c r="D81" s="113"/>
      <c r="E81" s="55"/>
      <c r="F81" s="232" t="s">
        <v>11</v>
      </c>
      <c r="G81" s="55"/>
      <c r="H81" s="112" t="str">
        <f>H79</f>
        <v>England</v>
      </c>
      <c r="I81" s="113"/>
      <c r="J81" s="211"/>
      <c r="K81" s="211" t="s">
        <v>101</v>
      </c>
      <c r="L81" s="211">
        <f t="shared" si="24"/>
        <v>0</v>
      </c>
      <c r="M81" s="211"/>
      <c r="N81" s="211">
        <f>IF($E81="",0,IF($E81&gt;$G81,3,IF($E81=$G81,1,0)))</f>
        <v>0</v>
      </c>
      <c r="O81" s="211"/>
      <c r="P81" s="211">
        <f>IF($G81="",0,IF($E81&gt;$G81,0,IF($E81=$G81,1,3)))</f>
        <v>0</v>
      </c>
      <c r="Q81" s="211"/>
      <c r="R81" s="211">
        <f>E81</f>
        <v>0</v>
      </c>
      <c r="S81" s="211"/>
      <c r="T81" s="211">
        <f>G81</f>
        <v>0</v>
      </c>
      <c r="U81" s="211"/>
      <c r="V81" s="211">
        <f>G81</f>
        <v>0</v>
      </c>
      <c r="W81" s="211"/>
      <c r="X81" s="211">
        <f>E81</f>
        <v>0</v>
      </c>
      <c r="Y81" s="211"/>
      <c r="Z81" s="211">
        <f>P84</f>
        <v>0</v>
      </c>
      <c r="AA81" s="211">
        <f>T84</f>
        <v>0</v>
      </c>
      <c r="AB81" s="211">
        <f>X84</f>
        <v>0</v>
      </c>
      <c r="AC81" s="211">
        <f>AA81-AB81</f>
        <v>0</v>
      </c>
      <c r="AD81" s="211">
        <f>IF(Z81&gt;Z78,-1,0)</f>
        <v>0</v>
      </c>
      <c r="AE81" s="211">
        <f>IF(Z81&gt;Z79,-1,0)</f>
        <v>0</v>
      </c>
      <c r="AF81" s="211">
        <f>IF(Z81&gt;Z80,-1,0)</f>
        <v>0</v>
      </c>
      <c r="AG81" s="211">
        <f>10000-(AJ81*1000+AM81*100+AK81*10)</f>
        <v>10000</v>
      </c>
      <c r="AH81" s="227">
        <f>RANK(AG81,AG78:AG81,1)</f>
        <v>1</v>
      </c>
      <c r="AI81" s="211" t="str">
        <f>H79</f>
        <v>England</v>
      </c>
      <c r="AJ81" s="211">
        <f t="shared" si="25"/>
        <v>0</v>
      </c>
      <c r="AK81" s="211">
        <f t="shared" si="25"/>
        <v>0</v>
      </c>
      <c r="AL81" s="211">
        <f t="shared" si="25"/>
        <v>0</v>
      </c>
      <c r="AM81" s="211">
        <f>AK81-AL81</f>
        <v>0</v>
      </c>
      <c r="AN81" s="229">
        <f>IF(AG78=AG81,IF(E82&gt;G82,AG78-0.1,AG78),AG78)</f>
        <v>10000</v>
      </c>
      <c r="AO81" s="229">
        <f>IF(AG79=AG81,IF(E81&gt;G81,AG79-0.1,AG79),AG79)</f>
        <v>10000</v>
      </c>
      <c r="AP81" s="229">
        <f>IF(AG80=AG81,IF(E79&gt;G79,AG80-0.1,AG80),AG80)</f>
        <v>10000</v>
      </c>
      <c r="AQ81" s="229"/>
      <c r="AR81" s="229">
        <f>AQ82</f>
        <v>30000</v>
      </c>
      <c r="AS81" s="227">
        <f>RANK(AR81,AR78:AR81,1)</f>
        <v>1</v>
      </c>
      <c r="AT81" s="211" t="str">
        <f t="shared" si="26"/>
        <v>England</v>
      </c>
      <c r="AU81" s="211">
        <f t="shared" si="26"/>
        <v>0</v>
      </c>
      <c r="AV81" s="211">
        <f t="shared" si="26"/>
        <v>0</v>
      </c>
      <c r="AW81" s="211">
        <f t="shared" si="26"/>
        <v>0</v>
      </c>
      <c r="AX81" s="211"/>
      <c r="AY81" s="211"/>
      <c r="AZ81" s="211"/>
      <c r="BA81" s="270">
        <v>4</v>
      </c>
      <c r="BB81" s="271" t="e">
        <f>VLOOKUP(4,AS78:AT81,2,FALSE)</f>
        <v>#N/A</v>
      </c>
      <c r="BC81" s="272"/>
      <c r="BD81" s="273" t="e">
        <f>VLOOKUP(4,AS78:AW81,3,FALSE)</f>
        <v>#N/A</v>
      </c>
      <c r="BE81" s="273" t="e">
        <f>VLOOKUP(4,AS78:AW81,4,FALSE)</f>
        <v>#N/A</v>
      </c>
      <c r="BF81" s="230" t="s">
        <v>11</v>
      </c>
      <c r="BG81" s="273" t="e">
        <f>VLOOKUP(4,AS78:AW81,5,FALSE)</f>
        <v>#N/A</v>
      </c>
      <c r="BH81" s="211"/>
      <c r="BI81" s="213"/>
      <c r="BJ81" s="50">
        <f>IF(E81&gt;G81,IF(Spielplan!E81&gt;Spielplan!G81,Punktemodus!$B$3,0),0)</f>
        <v>0</v>
      </c>
      <c r="BK81" s="50">
        <f>IF(E81=G81,IF(Spielplan!E81=Spielplan!G81,Punktemodus!$B$3,0),0)</f>
        <v>0</v>
      </c>
      <c r="BL81" s="50">
        <f>IF(E81&lt;G81,IF(Spielplan!E81&lt;Spielplan!G81,Punktemodus!$B$3,0),0)</f>
        <v>0</v>
      </c>
      <c r="BM81" s="50">
        <f>IF(E81=Spielplan!E81,IF(G81=Spielplan!G81,Punktemodus!$B$5,0),0)</f>
        <v>0</v>
      </c>
      <c r="BN81" s="50">
        <f>IF(E81=Spielplan!E81,Punktemodus!$B$7,0)</f>
        <v>0</v>
      </c>
      <c r="BO81" s="50">
        <f>IF(G81=Spielplan!G81,Punktemodus!$B$7,0)</f>
        <v>0</v>
      </c>
      <c r="BP81" s="62">
        <f>IF(Spielplan!E81="",0,SUM(BJ81:BO81))</f>
        <v>0</v>
      </c>
      <c r="BQ81" s="213"/>
      <c r="BR81" s="66"/>
      <c r="BS81" s="61"/>
      <c r="BT81" s="61"/>
      <c r="BU81" s="61"/>
      <c r="BV81" s="61"/>
      <c r="BW81" s="61"/>
      <c r="BX81" s="61"/>
      <c r="BY81" s="61"/>
      <c r="BZ81" s="397" t="s">
        <v>137</v>
      </c>
      <c r="CA81" s="79"/>
      <c r="CB81" s="79"/>
      <c r="CC81" s="79"/>
      <c r="CD81" s="79"/>
      <c r="CE81" s="397" t="s">
        <v>140</v>
      </c>
      <c r="CF81" s="79"/>
      <c r="CG81" s="79"/>
      <c r="CH81" s="79"/>
      <c r="CI81" s="79"/>
      <c r="CJ81" s="397" t="s">
        <v>146</v>
      </c>
      <c r="CK81" s="79"/>
      <c r="CL81" s="79"/>
      <c r="CM81" s="79"/>
      <c r="CN81" s="79"/>
      <c r="CO81" s="397" t="s">
        <v>142</v>
      </c>
      <c r="CP81" s="79"/>
      <c r="CQ81" s="79"/>
      <c r="CR81" s="79"/>
      <c r="CS81" s="397" t="s">
        <v>143</v>
      </c>
      <c r="CT81" s="79"/>
      <c r="CU81" s="61"/>
      <c r="CV81" s="61"/>
      <c r="CW81" s="61"/>
    </row>
    <row r="82" spans="1:101" ht="18.75" customHeight="1" thickBot="1" x14ac:dyDescent="0.3">
      <c r="A82" s="211"/>
      <c r="B82" s="211"/>
      <c r="C82" s="105" t="str">
        <f>C78</f>
        <v>Belgien</v>
      </c>
      <c r="D82" s="106"/>
      <c r="E82" s="55"/>
      <c r="F82" s="232" t="s">
        <v>11</v>
      </c>
      <c r="G82" s="55"/>
      <c r="H82" s="105" t="str">
        <f>H79</f>
        <v>England</v>
      </c>
      <c r="I82" s="106"/>
      <c r="J82" s="211"/>
      <c r="K82" s="211" t="s">
        <v>102</v>
      </c>
      <c r="L82" s="211">
        <f t="shared" si="24"/>
        <v>0</v>
      </c>
      <c r="M82" s="211">
        <f>IF($E82="",0,IF($E82&gt;$G82,3,IF($E82=G82,1,0)))</f>
        <v>0</v>
      </c>
      <c r="N82" s="211"/>
      <c r="O82" s="211"/>
      <c r="P82" s="211">
        <f>IF($G82="",0,IF($E82&gt;$G82,0,IF($E82=$G82,1,3)))</f>
        <v>0</v>
      </c>
      <c r="Q82" s="211">
        <f>E82</f>
        <v>0</v>
      </c>
      <c r="R82" s="211"/>
      <c r="S82" s="211"/>
      <c r="T82" s="211">
        <f>G82</f>
        <v>0</v>
      </c>
      <c r="U82" s="211">
        <f>G82</f>
        <v>0</v>
      </c>
      <c r="V82" s="211"/>
      <c r="W82" s="211"/>
      <c r="X82" s="211">
        <f>E82</f>
        <v>0</v>
      </c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29">
        <f>SUM(AN78:AN81)</f>
        <v>30000</v>
      </c>
      <c r="AO82" s="229">
        <f>SUM(AO78:AO81)</f>
        <v>30000</v>
      </c>
      <c r="AP82" s="229">
        <f>SUM(AP78:AP81)</f>
        <v>30000</v>
      </c>
      <c r="AQ82" s="229">
        <f>SUM(AQ78:AQ81)</f>
        <v>30000</v>
      </c>
      <c r="AR82" s="229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50">
        <f>IF(E82&gt;G82,IF(Spielplan!E82&gt;Spielplan!G82,Punktemodus!$B$3,0),0)</f>
        <v>0</v>
      </c>
      <c r="BK82" s="50">
        <f>IF(E82=G82,IF(Spielplan!E82=Spielplan!G82,Punktemodus!$B$3,0),0)</f>
        <v>0</v>
      </c>
      <c r="BL82" s="50">
        <f>IF(E82&lt;G82,IF(Spielplan!E82&lt;Spielplan!G82,Punktemodus!$B$3,0),0)</f>
        <v>0</v>
      </c>
      <c r="BM82" s="50">
        <f>IF(E82=Spielplan!E82,IF(G82=Spielplan!G82,Punktemodus!$B$5,0),0)</f>
        <v>0</v>
      </c>
      <c r="BN82" s="50">
        <f>IF(E82=Spielplan!E82,Punktemodus!$B$7,0)</f>
        <v>0</v>
      </c>
      <c r="BO82" s="50">
        <f>IF(G82=Spielplan!G82,Punktemodus!$B$7,0)</f>
        <v>1</v>
      </c>
      <c r="BP82" s="62">
        <f>IF(Spielplan!E82="",0,SUM(BJ82:BO82))</f>
        <v>1</v>
      </c>
      <c r="BQ82" s="211"/>
      <c r="BR82" s="66"/>
      <c r="BS82" s="61"/>
      <c r="BT82" s="61"/>
      <c r="BU82" s="61"/>
      <c r="BV82" s="61"/>
      <c r="BW82" s="61"/>
      <c r="BX82" s="61"/>
      <c r="BY82" s="61"/>
      <c r="BZ82" s="397"/>
      <c r="CA82" s="79"/>
      <c r="CB82" s="79"/>
      <c r="CC82" s="79"/>
      <c r="CD82" s="79"/>
      <c r="CE82" s="397"/>
      <c r="CF82" s="79"/>
      <c r="CG82" s="79"/>
      <c r="CH82" s="79"/>
      <c r="CI82" s="79"/>
      <c r="CJ82" s="397"/>
      <c r="CK82" s="79"/>
      <c r="CL82" s="79"/>
      <c r="CM82" s="79"/>
      <c r="CN82" s="79"/>
      <c r="CO82" s="397"/>
      <c r="CP82" s="79"/>
      <c r="CQ82" s="79"/>
      <c r="CR82" s="79"/>
      <c r="CS82" s="397"/>
      <c r="CT82" s="79"/>
      <c r="CU82" s="61"/>
      <c r="CV82" s="61"/>
      <c r="CW82" s="61"/>
    </row>
    <row r="83" spans="1:101" ht="18.75" customHeight="1" thickBot="1" x14ac:dyDescent="0.3">
      <c r="A83" s="211"/>
      <c r="B83" s="211"/>
      <c r="C83" s="112" t="str">
        <f>H78</f>
        <v>Panama</v>
      </c>
      <c r="D83" s="113"/>
      <c r="E83" s="55"/>
      <c r="F83" s="232" t="s">
        <v>11</v>
      </c>
      <c r="G83" s="55"/>
      <c r="H83" s="112" t="str">
        <f>C79</f>
        <v>Tunesien</v>
      </c>
      <c r="I83" s="113"/>
      <c r="J83" s="211"/>
      <c r="K83" s="211" t="s">
        <v>102</v>
      </c>
      <c r="L83" s="211">
        <f t="shared" si="24"/>
        <v>0</v>
      </c>
      <c r="M83" s="211"/>
      <c r="N83" s="211">
        <f>IF($E83="",0,IF($E83&gt;$G83,3,IF($E83=$G83,1,0)))</f>
        <v>0</v>
      </c>
      <c r="O83" s="211">
        <f>IF($G83="",0,IF($E83&gt;$G83,0,IF($E83=$G83,1,3)))</f>
        <v>0</v>
      </c>
      <c r="P83" s="211"/>
      <c r="Q83" s="211"/>
      <c r="R83" s="211">
        <f>E83</f>
        <v>0</v>
      </c>
      <c r="S83" s="211">
        <f>G83</f>
        <v>0</v>
      </c>
      <c r="T83" s="211"/>
      <c r="U83" s="211"/>
      <c r="V83" s="211">
        <f>G83</f>
        <v>0</v>
      </c>
      <c r="W83" s="211">
        <f>E83</f>
        <v>0</v>
      </c>
      <c r="X83" s="211"/>
      <c r="Y83" s="211"/>
      <c r="Z83" s="211" t="s">
        <v>27</v>
      </c>
      <c r="AA83" s="211"/>
      <c r="AB83" s="211"/>
      <c r="AC83" s="211"/>
      <c r="AD83" s="211"/>
      <c r="AE83" s="211"/>
      <c r="AF83" s="211"/>
      <c r="AG83" s="211" t="b">
        <f>OR(AG78=AG79,AG78=AG80,AG78=AG81,AG79=AG80,AG79=AG81,AG80=AG81)</f>
        <v>1</v>
      </c>
      <c r="AH83" s="211"/>
      <c r="AI83" s="211"/>
      <c r="AJ83" s="211"/>
      <c r="AK83" s="211"/>
      <c r="AL83" s="211"/>
      <c r="AM83" s="211"/>
      <c r="AN83" s="211"/>
      <c r="AO83" s="211" t="s">
        <v>31</v>
      </c>
      <c r="AP83" s="211"/>
      <c r="AQ83" s="211"/>
      <c r="AR83" s="211" t="b">
        <f>OR(AR78=AR79,AR78=AR80,AR78=AR81,AR79=AR80,AR79=AR81,AR80=AR81)</f>
        <v>1</v>
      </c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50">
        <f>IF(E83&gt;G83,IF(Spielplan!E83&gt;Spielplan!G83,Punktemodus!$B$3,0),0)</f>
        <v>0</v>
      </c>
      <c r="BK83" s="50">
        <f>IF(E83=G83,IF(Spielplan!E83=Spielplan!G83,Punktemodus!$B$3,0),0)</f>
        <v>0</v>
      </c>
      <c r="BL83" s="50">
        <f>IF(E83&lt;G83,IF(Spielplan!E83&lt;Spielplan!G83,Punktemodus!$B$3,0),0)</f>
        <v>0</v>
      </c>
      <c r="BM83" s="50">
        <f>IF(E83=Spielplan!E83,IF(G83=Spielplan!G83,Punktemodus!$B$5,0),0)</f>
        <v>0</v>
      </c>
      <c r="BN83" s="50">
        <f>IF(E83=Spielplan!E83,Punktemodus!$B$7,0)</f>
        <v>0</v>
      </c>
      <c r="BO83" s="50">
        <f>IF(G83=Spielplan!G83,Punktemodus!$B$7,0)</f>
        <v>0</v>
      </c>
      <c r="BP83" s="62">
        <f>IF(Spielplan!E83="",0,SUM(BJ83:BO83))</f>
        <v>0</v>
      </c>
      <c r="BQ83" s="211"/>
      <c r="BR83" s="66"/>
      <c r="BS83" s="61"/>
      <c r="BT83" s="61"/>
      <c r="BU83" s="61"/>
      <c r="BV83" s="61"/>
      <c r="BW83" s="61"/>
      <c r="BX83" s="61"/>
      <c r="BY83" s="61"/>
      <c r="BZ83" s="397"/>
      <c r="CA83" s="79"/>
      <c r="CB83" s="79"/>
      <c r="CC83" s="79"/>
      <c r="CD83" s="79"/>
      <c r="CE83" s="397"/>
      <c r="CF83" s="79"/>
      <c r="CG83" s="79"/>
      <c r="CH83" s="79"/>
      <c r="CI83" s="79"/>
      <c r="CJ83" s="397"/>
      <c r="CK83" s="79"/>
      <c r="CL83" s="79"/>
      <c r="CM83" s="79"/>
      <c r="CN83" s="79"/>
      <c r="CO83" s="397"/>
      <c r="CP83" s="79"/>
      <c r="CQ83" s="79"/>
      <c r="CR83" s="79"/>
      <c r="CS83" s="397"/>
      <c r="CT83" s="79"/>
      <c r="CU83" s="61"/>
      <c r="CV83" s="61"/>
      <c r="CW83" s="61"/>
    </row>
    <row r="84" spans="1:101" ht="18.75" customHeight="1" thickBot="1" x14ac:dyDescent="0.25">
      <c r="A84" s="211"/>
      <c r="B84" s="211"/>
      <c r="C84" s="228" t="str">
        <f>IF(G83="","",IF(AR83=TRUE,"Achtung: Fehler in Tabelle!",""))</f>
        <v/>
      </c>
      <c r="D84" s="211"/>
      <c r="E84" s="213"/>
      <c r="F84" s="211"/>
      <c r="G84" s="213"/>
      <c r="H84" s="211"/>
      <c r="I84" s="211"/>
      <c r="J84" s="211"/>
      <c r="K84" s="211"/>
      <c r="L84" s="211"/>
      <c r="M84" s="211">
        <f t="shared" ref="M84:X84" si="27">SUM(M78:M83)</f>
        <v>0</v>
      </c>
      <c r="N84" s="211">
        <f t="shared" si="27"/>
        <v>0</v>
      </c>
      <c r="O84" s="211">
        <f t="shared" si="27"/>
        <v>0</v>
      </c>
      <c r="P84" s="211">
        <f t="shared" si="27"/>
        <v>0</v>
      </c>
      <c r="Q84" s="211">
        <f t="shared" si="27"/>
        <v>0</v>
      </c>
      <c r="R84" s="211">
        <f t="shared" si="27"/>
        <v>0</v>
      </c>
      <c r="S84" s="211">
        <f t="shared" si="27"/>
        <v>0</v>
      </c>
      <c r="T84" s="211">
        <f t="shared" si="27"/>
        <v>0</v>
      </c>
      <c r="U84" s="211">
        <f t="shared" si="27"/>
        <v>0</v>
      </c>
      <c r="V84" s="211">
        <f t="shared" si="27"/>
        <v>0</v>
      </c>
      <c r="W84" s="211">
        <f t="shared" si="27"/>
        <v>0</v>
      </c>
      <c r="X84" s="211">
        <f t="shared" si="27"/>
        <v>0</v>
      </c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9"/>
      <c r="BK84" s="29"/>
      <c r="BL84" s="29"/>
      <c r="BM84" s="29"/>
      <c r="BN84" s="29"/>
      <c r="BO84" s="29"/>
      <c r="BP84" s="269">
        <f>SUM(BP78:BP83)</f>
        <v>2</v>
      </c>
      <c r="BQ84" s="211"/>
      <c r="BR84" s="66"/>
      <c r="BS84" s="61"/>
      <c r="BT84" s="61"/>
      <c r="BU84" s="61"/>
      <c r="BV84" s="61"/>
      <c r="BW84" s="61"/>
      <c r="BX84" s="61"/>
      <c r="BY84" s="61"/>
      <c r="BZ84" s="398"/>
      <c r="CA84" s="79"/>
      <c r="CB84" s="79"/>
      <c r="CC84" s="79"/>
      <c r="CD84" s="79"/>
      <c r="CE84" s="398"/>
      <c r="CF84" s="79"/>
      <c r="CG84" s="79"/>
      <c r="CH84" s="79"/>
      <c r="CI84" s="79"/>
      <c r="CJ84" s="398"/>
      <c r="CK84" s="79"/>
      <c r="CL84" s="79"/>
      <c r="CM84" s="79"/>
      <c r="CN84" s="79"/>
      <c r="CO84" s="398"/>
      <c r="CP84" s="79"/>
      <c r="CQ84" s="79"/>
      <c r="CR84" s="79"/>
      <c r="CS84" s="398"/>
      <c r="CT84" s="79"/>
      <c r="CU84" s="61"/>
      <c r="CV84" s="61"/>
      <c r="CW84" s="61"/>
    </row>
    <row r="85" spans="1:101" ht="18.75" customHeight="1" thickBot="1" x14ac:dyDescent="0.25">
      <c r="A85" s="211"/>
      <c r="B85" s="211"/>
      <c r="C85" s="211"/>
      <c r="D85" s="211"/>
      <c r="E85" s="213"/>
      <c r="F85" s="211"/>
      <c r="G85" s="21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9"/>
      <c r="BK85" s="29"/>
      <c r="BL85" s="29"/>
      <c r="BM85" s="29"/>
      <c r="BN85" s="29"/>
      <c r="BO85" s="29"/>
      <c r="BP85" s="63"/>
      <c r="BQ85" s="211"/>
      <c r="BR85" s="66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</row>
    <row r="86" spans="1:101" ht="18.75" customHeight="1" x14ac:dyDescent="0.25">
      <c r="A86" s="211"/>
      <c r="B86" s="211"/>
      <c r="C86" s="226"/>
      <c r="D86" s="211"/>
      <c r="E86" s="213"/>
      <c r="F86" s="211"/>
      <c r="G86" s="213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26"/>
      <c r="BC86" s="211"/>
      <c r="BD86" s="227"/>
      <c r="BE86" s="211"/>
      <c r="BF86" s="219"/>
      <c r="BG86" s="211"/>
      <c r="BH86" s="211"/>
      <c r="BI86" s="211"/>
      <c r="BJ86" s="29"/>
      <c r="BK86" s="29"/>
      <c r="BL86" s="29"/>
      <c r="BM86" s="29"/>
      <c r="BN86" s="29"/>
      <c r="BO86" s="29"/>
      <c r="BP86" s="63"/>
      <c r="BQ86" s="211"/>
      <c r="BR86" s="66"/>
      <c r="BS86" s="384" t="s">
        <v>41</v>
      </c>
      <c r="BT86" s="385"/>
      <c r="BU86" s="385"/>
      <c r="BV86" s="385"/>
      <c r="BW86" s="61"/>
      <c r="BX86" s="400">
        <f>BP97</f>
        <v>120</v>
      </c>
      <c r="BY86" s="40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</row>
    <row r="87" spans="1:101" ht="18.75" customHeight="1" thickBot="1" x14ac:dyDescent="0.3">
      <c r="A87" s="211"/>
      <c r="B87" s="211"/>
      <c r="C87" s="224" t="s">
        <v>85</v>
      </c>
      <c r="D87" s="211"/>
      <c r="E87" s="213"/>
      <c r="F87" s="211"/>
      <c r="G87" s="213"/>
      <c r="H87" s="211"/>
      <c r="I87" s="211"/>
      <c r="J87" s="211"/>
      <c r="K87" s="211"/>
      <c r="L87" s="211"/>
      <c r="M87" s="211" t="s">
        <v>4</v>
      </c>
      <c r="N87" s="211"/>
      <c r="O87" s="211"/>
      <c r="P87" s="211"/>
      <c r="Q87" s="211" t="s">
        <v>6</v>
      </c>
      <c r="R87" s="211"/>
      <c r="S87" s="211"/>
      <c r="T87" s="211"/>
      <c r="U87" s="211" t="s">
        <v>7</v>
      </c>
      <c r="V87" s="211"/>
      <c r="W87" s="211"/>
      <c r="X87" s="211"/>
      <c r="Y87" s="211"/>
      <c r="Z87" s="211" t="s">
        <v>4</v>
      </c>
      <c r="AA87" s="211" t="s">
        <v>5</v>
      </c>
      <c r="AB87" s="211"/>
      <c r="AC87" s="211"/>
      <c r="AD87" s="211" t="s">
        <v>9</v>
      </c>
      <c r="AE87" s="211"/>
      <c r="AF87" s="211"/>
      <c r="AG87" s="211"/>
      <c r="AH87" s="211" t="s">
        <v>29</v>
      </c>
      <c r="AI87" s="211"/>
      <c r="AJ87" s="211"/>
      <c r="AK87" s="211"/>
      <c r="AL87" s="211"/>
      <c r="AM87" s="211"/>
      <c r="AN87" s="211" t="s">
        <v>32</v>
      </c>
      <c r="AO87" s="211"/>
      <c r="AP87" s="211"/>
      <c r="AQ87" s="211"/>
      <c r="AR87" s="211"/>
      <c r="AS87" s="211" t="s">
        <v>30</v>
      </c>
      <c r="AT87" s="211"/>
      <c r="AU87" s="211"/>
      <c r="AV87" s="211"/>
      <c r="AW87" s="211"/>
      <c r="AX87" s="211"/>
      <c r="AY87" s="211"/>
      <c r="AZ87" s="211"/>
      <c r="BA87" s="211"/>
      <c r="BB87" s="224" t="s">
        <v>339</v>
      </c>
      <c r="BC87" s="227"/>
      <c r="BD87" s="223" t="s">
        <v>4</v>
      </c>
      <c r="BE87" s="231"/>
      <c r="BF87" s="223" t="s">
        <v>5</v>
      </c>
      <c r="BG87" s="231"/>
      <c r="BH87" s="211"/>
      <c r="BI87" s="213"/>
      <c r="BJ87" s="29"/>
      <c r="BK87" s="29"/>
      <c r="BL87" s="29"/>
      <c r="BM87" s="29"/>
      <c r="BN87" s="29"/>
      <c r="BO87" s="29"/>
      <c r="BP87" s="63"/>
      <c r="BQ87" s="213"/>
      <c r="BR87" s="66"/>
      <c r="BS87" s="385"/>
      <c r="BT87" s="385"/>
      <c r="BU87" s="385"/>
      <c r="BV87" s="385"/>
      <c r="BW87" s="61"/>
      <c r="BX87" s="402"/>
      <c r="BY87" s="403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</row>
    <row r="88" spans="1:101" ht="18.75" customHeight="1" thickBot="1" x14ac:dyDescent="0.3">
      <c r="A88" s="211"/>
      <c r="B88" s="211"/>
      <c r="C88" s="211"/>
      <c r="D88" s="211"/>
      <c r="E88" s="213"/>
      <c r="F88" s="211"/>
      <c r="G88" s="213"/>
      <c r="H88" s="211"/>
      <c r="I88" s="211"/>
      <c r="J88" s="211"/>
      <c r="K88" s="211"/>
      <c r="L88" s="211"/>
      <c r="M88" s="211" t="s">
        <v>0</v>
      </c>
      <c r="N88" s="211" t="s">
        <v>1</v>
      </c>
      <c r="O88" s="211" t="s">
        <v>2</v>
      </c>
      <c r="P88" s="211" t="s">
        <v>3</v>
      </c>
      <c r="Q88" s="211" t="s">
        <v>0</v>
      </c>
      <c r="R88" s="211" t="s">
        <v>1</v>
      </c>
      <c r="S88" s="211" t="s">
        <v>2</v>
      </c>
      <c r="T88" s="211" t="s">
        <v>3</v>
      </c>
      <c r="U88" s="211" t="s">
        <v>0</v>
      </c>
      <c r="V88" s="211" t="s">
        <v>1</v>
      </c>
      <c r="W88" s="211" t="s">
        <v>2</v>
      </c>
      <c r="X88" s="211" t="s">
        <v>3</v>
      </c>
      <c r="Y88" s="211"/>
      <c r="Z88" s="211" t="s">
        <v>8</v>
      </c>
      <c r="AA88" s="211"/>
      <c r="AB88" s="211"/>
      <c r="AC88" s="211"/>
      <c r="AD88" s="211"/>
      <c r="AE88" s="211"/>
      <c r="AF88" s="211"/>
      <c r="AG88" s="211"/>
      <c r="AH88" s="211" t="s">
        <v>28</v>
      </c>
      <c r="AI88" s="211"/>
      <c r="AJ88" s="211"/>
      <c r="AK88" s="211"/>
      <c r="AL88" s="211"/>
      <c r="AM88" s="211"/>
      <c r="AN88" s="211" t="str">
        <f>AI89</f>
        <v>Polen</v>
      </c>
      <c r="AO88" s="211" t="str">
        <f>AI90</f>
        <v>Senegal</v>
      </c>
      <c r="AP88" s="211" t="str">
        <f>AI91</f>
        <v>Kolumbien</v>
      </c>
      <c r="AQ88" s="211" t="str">
        <f>AI92</f>
        <v>Japan</v>
      </c>
      <c r="AR88" s="211"/>
      <c r="AS88" s="211" t="s">
        <v>28</v>
      </c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3"/>
      <c r="BJ88" s="50"/>
      <c r="BK88" s="50"/>
      <c r="BL88" s="50"/>
      <c r="BM88" s="50"/>
      <c r="BN88" s="50"/>
      <c r="BO88" s="50"/>
      <c r="BP88" s="62"/>
      <c r="BQ88" s="213"/>
      <c r="BR88" s="66"/>
      <c r="BS88" s="61"/>
      <c r="BT88" s="67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</row>
    <row r="89" spans="1:101" ht="18.75" customHeight="1" thickBot="1" x14ac:dyDescent="0.3">
      <c r="A89" s="211"/>
      <c r="B89" s="211"/>
      <c r="C89" s="118" t="str">
        <f>Spielplan!$C$89</f>
        <v>Polen</v>
      </c>
      <c r="D89" s="119"/>
      <c r="E89" s="55"/>
      <c r="F89" s="232" t="s">
        <v>11</v>
      </c>
      <c r="G89" s="55"/>
      <c r="H89" s="118" t="str">
        <f>Spielplan!$H$89</f>
        <v>Senegal</v>
      </c>
      <c r="I89" s="119"/>
      <c r="J89" s="211"/>
      <c r="K89" s="211" t="s">
        <v>103</v>
      </c>
      <c r="L89" s="211">
        <f t="shared" ref="L89:L94" si="28">IF(E89-G89&gt;0,1,IF(G89=E89,0,-1))</f>
        <v>0</v>
      </c>
      <c r="M89" s="211">
        <f>IF($E89="",0,IF($E89&gt;$G89,3,IF($E89=G89,1,0)))</f>
        <v>0</v>
      </c>
      <c r="N89" s="211">
        <f>IF($G89="",0,IF($E89&gt;$G89,0,IF($E89=G89,1,3)))</f>
        <v>0</v>
      </c>
      <c r="O89" s="211"/>
      <c r="P89" s="211"/>
      <c r="Q89" s="211">
        <f>E89</f>
        <v>0</v>
      </c>
      <c r="R89" s="211">
        <f>G89</f>
        <v>0</v>
      </c>
      <c r="S89" s="211"/>
      <c r="T89" s="211"/>
      <c r="U89" s="211">
        <f>G89</f>
        <v>0</v>
      </c>
      <c r="V89" s="211">
        <f>E89</f>
        <v>0</v>
      </c>
      <c r="W89" s="211"/>
      <c r="X89" s="211"/>
      <c r="Y89" s="211"/>
      <c r="Z89" s="211">
        <f>M95</f>
        <v>0</v>
      </c>
      <c r="AA89" s="211">
        <f>Q95</f>
        <v>0</v>
      </c>
      <c r="AB89" s="211">
        <f>U95</f>
        <v>0</v>
      </c>
      <c r="AC89" s="211">
        <f>AA89-AB89</f>
        <v>0</v>
      </c>
      <c r="AD89" s="211">
        <f>IF(Z89&gt;Z90,-1,0)</f>
        <v>0</v>
      </c>
      <c r="AE89" s="211">
        <f>IF(Z89&gt;Z91,-1,0)</f>
        <v>0</v>
      </c>
      <c r="AF89" s="211">
        <f>IF(Z89&gt;Z92,-1,0)</f>
        <v>0</v>
      </c>
      <c r="AG89" s="211">
        <f>10000-(AJ89*1000+AM89*100+AK89*10)</f>
        <v>10000</v>
      </c>
      <c r="AH89" s="227">
        <f>RANK(AG89,AG89:AG92,1)</f>
        <v>1</v>
      </c>
      <c r="AI89" s="211" t="str">
        <f>C89</f>
        <v>Polen</v>
      </c>
      <c r="AJ89" s="211">
        <f t="shared" ref="AJ89:AL92" si="29">Z89</f>
        <v>0</v>
      </c>
      <c r="AK89" s="211">
        <f t="shared" si="29"/>
        <v>0</v>
      </c>
      <c r="AL89" s="211">
        <f t="shared" si="29"/>
        <v>0</v>
      </c>
      <c r="AM89" s="211">
        <f>AK89-AL89</f>
        <v>0</v>
      </c>
      <c r="AN89" s="229"/>
      <c r="AO89" s="229">
        <f>IF(AG90=AG89,IF(G89&gt;E89,AG90-0.1,AG90),AG90)</f>
        <v>10000</v>
      </c>
      <c r="AP89" s="229">
        <f>IF(AG91=AG89,IF(G91&gt;E91,AG91-0.1,AG91),AG91)</f>
        <v>10000</v>
      </c>
      <c r="AQ89" s="229">
        <f>IF(AG92=AG89,IF(G93&gt;E93,AG92-0.1,AG92),AG92)</f>
        <v>10000</v>
      </c>
      <c r="AR89" s="229">
        <f>AN93</f>
        <v>30000</v>
      </c>
      <c r="AS89" s="227">
        <f>RANK(AR89,AR89:AR92,1)</f>
        <v>1</v>
      </c>
      <c r="AT89" s="211" t="str">
        <f t="shared" ref="AT89:AW92" si="30">AI89</f>
        <v>Polen</v>
      </c>
      <c r="AU89" s="211">
        <f t="shared" si="30"/>
        <v>0</v>
      </c>
      <c r="AV89" s="211">
        <f t="shared" si="30"/>
        <v>0</v>
      </c>
      <c r="AW89" s="211">
        <f t="shared" si="30"/>
        <v>0</v>
      </c>
      <c r="AX89" s="211"/>
      <c r="AY89" s="211"/>
      <c r="AZ89" s="211"/>
      <c r="BA89" s="120">
        <v>1</v>
      </c>
      <c r="BB89" s="118" t="str">
        <f>VLOOKUP(1,AS89:AT92,2,FALSE)</f>
        <v>Polen</v>
      </c>
      <c r="BC89" s="119"/>
      <c r="BD89" s="121">
        <f>VLOOKUP(1,AS89:AW92,3,FALSE)</f>
        <v>0</v>
      </c>
      <c r="BE89" s="122">
        <f>VLOOKUP(1,AS89:AW92,4,FALSE)</f>
        <v>0</v>
      </c>
      <c r="BF89" s="230" t="s">
        <v>11</v>
      </c>
      <c r="BG89" s="122">
        <f>VLOOKUP(1,AS89:AW92,5,FALSE)</f>
        <v>0</v>
      </c>
      <c r="BH89" s="123" t="s">
        <v>116</v>
      </c>
      <c r="BI89" s="213"/>
      <c r="BJ89" s="50">
        <f>IF(E89&gt;G89,IF(Spielplan!E89&gt;Spielplan!G89,Punktemodus!$B$3,0),0)</f>
        <v>0</v>
      </c>
      <c r="BK89" s="50">
        <f>IF(E89=G89,IF(Spielplan!E89=Spielplan!G89,Punktemodus!$B$3,0),0)</f>
        <v>0</v>
      </c>
      <c r="BL89" s="50">
        <f>IF(E89&lt;G89,IF(Spielplan!E89&lt;Spielplan!G89,Punktemodus!$B$3,0),0)</f>
        <v>0</v>
      </c>
      <c r="BM89" s="50">
        <f>IF(E89=Spielplan!E89,IF(G89=Spielplan!G89,Punktemodus!$B$5,0),0)</f>
        <v>0</v>
      </c>
      <c r="BN89" s="50">
        <f>IF(E89=Spielplan!E89,Punktemodus!$B$7,0)</f>
        <v>0</v>
      </c>
      <c r="BO89" s="50">
        <f>IF(G89=Spielplan!G89,Punktemodus!$B$7,0)</f>
        <v>0</v>
      </c>
      <c r="BP89" s="62">
        <f>IF(Spielplan!E89="",0,SUM(BJ89:BO89))</f>
        <v>0</v>
      </c>
      <c r="BQ89" s="213"/>
      <c r="BR89" s="66"/>
      <c r="BS89" s="384" t="s">
        <v>42</v>
      </c>
      <c r="BT89" s="385"/>
      <c r="BU89" s="385"/>
      <c r="BV89" s="385"/>
      <c r="BW89" s="61"/>
      <c r="BX89" s="404">
        <f>BZ79+CE79+CJ79+CO79+CS79</f>
        <v>0</v>
      </c>
      <c r="BY89" s="405"/>
      <c r="BZ89" s="61"/>
      <c r="CA89" s="412"/>
      <c r="CB89" s="413"/>
      <c r="CC89" s="413"/>
      <c r="CD89" s="413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</row>
    <row r="90" spans="1:101" ht="18.75" customHeight="1" thickBot="1" x14ac:dyDescent="0.3">
      <c r="A90" s="211"/>
      <c r="B90" s="211"/>
      <c r="C90" s="124" t="str">
        <f>Spielplan!$C$90</f>
        <v>Kolumbien</v>
      </c>
      <c r="D90" s="125"/>
      <c r="E90" s="55"/>
      <c r="F90" s="232" t="s">
        <v>11</v>
      </c>
      <c r="G90" s="55"/>
      <c r="H90" s="124" t="str">
        <f>Spielplan!$H$90</f>
        <v>Japan</v>
      </c>
      <c r="I90" s="125"/>
      <c r="J90" s="211"/>
      <c r="K90" s="211" t="s">
        <v>104</v>
      </c>
      <c r="L90" s="211">
        <f t="shared" si="28"/>
        <v>0</v>
      </c>
      <c r="M90" s="211"/>
      <c r="N90" s="211"/>
      <c r="O90" s="211">
        <f>IF($E90="",0,IF($E90&gt;$G90,3,IF($E90=$G90,1,0)))</f>
        <v>0</v>
      </c>
      <c r="P90" s="211">
        <f>IF($G90="",0,IF($E90&gt;$G90,0,IF($E90=$G90,1,3)))</f>
        <v>0</v>
      </c>
      <c r="Q90" s="211"/>
      <c r="R90" s="211"/>
      <c r="S90" s="211">
        <f>E90</f>
        <v>0</v>
      </c>
      <c r="T90" s="211">
        <f>G90</f>
        <v>0</v>
      </c>
      <c r="U90" s="211"/>
      <c r="V90" s="211"/>
      <c r="W90" s="211">
        <f>G90</f>
        <v>0</v>
      </c>
      <c r="X90" s="211">
        <f>E90</f>
        <v>0</v>
      </c>
      <c r="Y90" s="211"/>
      <c r="Z90" s="211">
        <f>N95</f>
        <v>0</v>
      </c>
      <c r="AA90" s="211">
        <f>R95</f>
        <v>0</v>
      </c>
      <c r="AB90" s="211">
        <f>V95</f>
        <v>0</v>
      </c>
      <c r="AC90" s="211">
        <f>AA90-AB90</f>
        <v>0</v>
      </c>
      <c r="AD90" s="211">
        <f>IF(Z90&gt;Z89,-1,0)</f>
        <v>0</v>
      </c>
      <c r="AE90" s="211">
        <f>IF(Z90&gt;Z91,-1,0)</f>
        <v>0</v>
      </c>
      <c r="AF90" s="211">
        <f>IF(Z90&gt;Z92,-1,0)</f>
        <v>0</v>
      </c>
      <c r="AG90" s="211">
        <f>10000-(AJ90*1000+AM90*100+AK90*10)</f>
        <v>10000</v>
      </c>
      <c r="AH90" s="227">
        <f>RANK(AG90,AG89:AG92,1)</f>
        <v>1</v>
      </c>
      <c r="AI90" s="211" t="str">
        <f>H89</f>
        <v>Senegal</v>
      </c>
      <c r="AJ90" s="211">
        <f t="shared" si="29"/>
        <v>0</v>
      </c>
      <c r="AK90" s="211">
        <f t="shared" si="29"/>
        <v>0</v>
      </c>
      <c r="AL90" s="211">
        <f t="shared" si="29"/>
        <v>0</v>
      </c>
      <c r="AM90" s="211">
        <f>AK90-AL90</f>
        <v>0</v>
      </c>
      <c r="AN90" s="229">
        <f>IF(AG89=AG90,IF(E89&gt;G89,AG89-0.1,AG89),AG89)</f>
        <v>10000</v>
      </c>
      <c r="AO90" s="229"/>
      <c r="AP90" s="229">
        <f>IF(AG91=AG90,IF(G94&gt;E94,AG91-0.1,AG91),AG91)</f>
        <v>10000</v>
      </c>
      <c r="AQ90" s="229">
        <f>IF(AG92=AG90,IF(G92&gt;E92,AG92-0.1,AG92),AG92)</f>
        <v>10000</v>
      </c>
      <c r="AR90" s="229">
        <f>AO93</f>
        <v>30000</v>
      </c>
      <c r="AS90" s="227">
        <f>RANK(AR90,AR89:AR92,1)</f>
        <v>1</v>
      </c>
      <c r="AT90" s="211" t="str">
        <f t="shared" si="30"/>
        <v>Senegal</v>
      </c>
      <c r="AU90" s="211">
        <f t="shared" si="30"/>
        <v>0</v>
      </c>
      <c r="AV90" s="211">
        <f t="shared" si="30"/>
        <v>0</v>
      </c>
      <c r="AW90" s="211">
        <f t="shared" si="30"/>
        <v>0</v>
      </c>
      <c r="AX90" s="211"/>
      <c r="AY90" s="211"/>
      <c r="AZ90" s="211"/>
      <c r="BA90" s="126">
        <v>2</v>
      </c>
      <c r="BB90" s="124" t="e">
        <f>VLOOKUP(2,AS89:AT92,2,FALSE)</f>
        <v>#N/A</v>
      </c>
      <c r="BC90" s="125"/>
      <c r="BD90" s="127" t="e">
        <f>VLOOKUP(2,AS89:AW92,3,FALSE)</f>
        <v>#N/A</v>
      </c>
      <c r="BE90" s="128" t="e">
        <f>VLOOKUP(2,AS89:AW92,4,FALSE)</f>
        <v>#N/A</v>
      </c>
      <c r="BF90" s="230" t="s">
        <v>11</v>
      </c>
      <c r="BG90" s="128" t="e">
        <f>VLOOKUP(2,AS89:AW92,5,FALSE)</f>
        <v>#N/A</v>
      </c>
      <c r="BH90" s="128" t="s">
        <v>112</v>
      </c>
      <c r="BI90" s="213"/>
      <c r="BJ90" s="50">
        <f>IF(E90&gt;G90,IF(Spielplan!E90&gt;Spielplan!G90,Punktemodus!$B$3,0),0)</f>
        <v>0</v>
      </c>
      <c r="BK90" s="50">
        <f>IF(E90=G90,IF(Spielplan!E90=Spielplan!G90,Punktemodus!$B$3,0),0)</f>
        <v>0</v>
      </c>
      <c r="BL90" s="50">
        <f>IF(E90&lt;G90,IF(Spielplan!E90&lt;Spielplan!G90,Punktemodus!$B$3,0),0)</f>
        <v>0</v>
      </c>
      <c r="BM90" s="50">
        <f>IF(E90=Spielplan!E90,IF(G90=Spielplan!G90,Punktemodus!$B$5,0),0)</f>
        <v>0</v>
      </c>
      <c r="BN90" s="50">
        <f>IF(E90=Spielplan!E90,Punktemodus!$B$7,0)</f>
        <v>0</v>
      </c>
      <c r="BO90" s="50">
        <f>IF(G90=Spielplan!G90,Punktemodus!$B$7,0)</f>
        <v>0</v>
      </c>
      <c r="BP90" s="62">
        <f>IF(Spielplan!E90="",0,SUM(BJ90:BO90))</f>
        <v>0</v>
      </c>
      <c r="BQ90" s="213"/>
      <c r="BR90" s="66"/>
      <c r="BS90" s="385"/>
      <c r="BT90" s="385"/>
      <c r="BU90" s="385"/>
      <c r="BV90" s="385"/>
      <c r="BW90" s="61"/>
      <c r="BX90" s="406"/>
      <c r="BY90" s="407"/>
      <c r="BZ90" s="61"/>
      <c r="CA90" s="413"/>
      <c r="CB90" s="413"/>
      <c r="CC90" s="413"/>
      <c r="CD90" s="413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</row>
    <row r="91" spans="1:101" ht="18.75" customHeight="1" thickBot="1" x14ac:dyDescent="0.3">
      <c r="A91" s="211"/>
      <c r="B91" s="211"/>
      <c r="C91" s="118" t="str">
        <f>C89</f>
        <v>Polen</v>
      </c>
      <c r="D91" s="119"/>
      <c r="E91" s="55"/>
      <c r="F91" s="232" t="s">
        <v>11</v>
      </c>
      <c r="G91" s="55"/>
      <c r="H91" s="118" t="str">
        <f>C90</f>
        <v>Kolumbien</v>
      </c>
      <c r="I91" s="119"/>
      <c r="J91" s="211"/>
      <c r="K91" s="211" t="s">
        <v>106</v>
      </c>
      <c r="L91" s="211">
        <f t="shared" si="28"/>
        <v>0</v>
      </c>
      <c r="M91" s="211">
        <f>IF($E91="",0,IF($E91&gt;$G91,3,IF($E91=G91,1,0)))</f>
        <v>0</v>
      </c>
      <c r="N91" s="211"/>
      <c r="O91" s="211">
        <f>IF($G91="",0,IF($E91&gt;$G91,0,IF($E91=$G91,1,3)))</f>
        <v>0</v>
      </c>
      <c r="P91" s="211"/>
      <c r="Q91" s="211">
        <f>E91</f>
        <v>0</v>
      </c>
      <c r="R91" s="211"/>
      <c r="S91" s="211">
        <f>G91</f>
        <v>0</v>
      </c>
      <c r="T91" s="211"/>
      <c r="U91" s="211">
        <f>G91</f>
        <v>0</v>
      </c>
      <c r="V91" s="211"/>
      <c r="W91" s="211">
        <f>E91</f>
        <v>0</v>
      </c>
      <c r="X91" s="211"/>
      <c r="Y91" s="211"/>
      <c r="Z91" s="211">
        <f>O95</f>
        <v>0</v>
      </c>
      <c r="AA91" s="211">
        <f>S95</f>
        <v>0</v>
      </c>
      <c r="AB91" s="211">
        <f>W95</f>
        <v>0</v>
      </c>
      <c r="AC91" s="211">
        <f>AA91-AB91</f>
        <v>0</v>
      </c>
      <c r="AD91" s="211">
        <f>IF(Z91&gt;Z89,-1,0)</f>
        <v>0</v>
      </c>
      <c r="AE91" s="211">
        <f>IF(Z91&gt;Z90,-1,0)</f>
        <v>0</v>
      </c>
      <c r="AF91" s="211">
        <f>IF(Z91&gt;Z92,-1,0)</f>
        <v>0</v>
      </c>
      <c r="AG91" s="211">
        <f>10000-(AJ91*1000+AM91*100+AK91*10)</f>
        <v>10000</v>
      </c>
      <c r="AH91" s="227">
        <f>RANK(AG91,AG89:AG92,1)</f>
        <v>1</v>
      </c>
      <c r="AI91" s="211" t="str">
        <f>C90</f>
        <v>Kolumbien</v>
      </c>
      <c r="AJ91" s="211">
        <f t="shared" si="29"/>
        <v>0</v>
      </c>
      <c r="AK91" s="211">
        <f t="shared" si="29"/>
        <v>0</v>
      </c>
      <c r="AL91" s="211">
        <f t="shared" si="29"/>
        <v>0</v>
      </c>
      <c r="AM91" s="211">
        <f>AK91-AL91</f>
        <v>0</v>
      </c>
      <c r="AN91" s="229">
        <f>IF(AG89=AG91,IF(E91&gt;G91,AG89-0.1,AG89),AG89)</f>
        <v>10000</v>
      </c>
      <c r="AO91" s="229">
        <f>IF(AG90=AG91,IF(E94&gt;G94,AG90-0.1,AG90),AG90)</f>
        <v>10000</v>
      </c>
      <c r="AP91" s="229"/>
      <c r="AQ91" s="229">
        <f>IF(AG92=AG91,IF(G90&gt;E90,AG92-0.1,AG92),AG92)</f>
        <v>10000</v>
      </c>
      <c r="AR91" s="229">
        <f>AP93</f>
        <v>30000</v>
      </c>
      <c r="AS91" s="227">
        <f>RANK(AR91,AR89:AR92,1)</f>
        <v>1</v>
      </c>
      <c r="AT91" s="211" t="str">
        <f t="shared" si="30"/>
        <v>Kolumbien</v>
      </c>
      <c r="AU91" s="211">
        <f t="shared" si="30"/>
        <v>0</v>
      </c>
      <c r="AV91" s="211">
        <f t="shared" si="30"/>
        <v>0</v>
      </c>
      <c r="AW91" s="211">
        <f t="shared" si="30"/>
        <v>0</v>
      </c>
      <c r="AX91" s="211"/>
      <c r="AY91" s="211"/>
      <c r="AZ91" s="211"/>
      <c r="BA91" s="270">
        <v>3</v>
      </c>
      <c r="BB91" s="271" t="e">
        <f>VLOOKUP(3,AS89:AT92,2,FALSE)</f>
        <v>#N/A</v>
      </c>
      <c r="BC91" s="272"/>
      <c r="BD91" s="273" t="e">
        <f>VLOOKUP(3,AS89:AW92,3,FALSE)</f>
        <v>#N/A</v>
      </c>
      <c r="BE91" s="273" t="e">
        <f>VLOOKUP(3,AS89:AW92,4,FALSE)</f>
        <v>#N/A</v>
      </c>
      <c r="BF91" s="230" t="s">
        <v>11</v>
      </c>
      <c r="BG91" s="273" t="e">
        <f>VLOOKUP(3,AS89:AW92,5,FALSE)</f>
        <v>#N/A</v>
      </c>
      <c r="BH91" s="211"/>
      <c r="BI91" s="213"/>
      <c r="BJ91" s="50">
        <f>IF(E91&gt;G91,IF(Spielplan!E91&gt;Spielplan!G91,Punktemodus!$B$3,0),0)</f>
        <v>0</v>
      </c>
      <c r="BK91" s="50">
        <f>IF(E91=G91,IF(Spielplan!E91=Spielplan!G91,Punktemodus!$B$3,0),0)</f>
        <v>0</v>
      </c>
      <c r="BL91" s="50">
        <f>IF(E91&lt;G91,IF(Spielplan!E91&lt;Spielplan!G91,Punktemodus!$B$3,0),0)</f>
        <v>0</v>
      </c>
      <c r="BM91" s="50">
        <f>IF(E91=Spielplan!E91,IF(G91=Spielplan!G91,Punktemodus!$B$5,0),0)</f>
        <v>0</v>
      </c>
      <c r="BN91" s="50">
        <f>IF(E91=Spielplan!E91,Punktemodus!$B$7,0)</f>
        <v>1</v>
      </c>
      <c r="BO91" s="50">
        <f>IF(G91=Spielplan!G91,Punktemodus!$B$7,0)</f>
        <v>0</v>
      </c>
      <c r="BP91" s="62">
        <f>IF(Spielplan!E91="",0,SUM(BJ91:BO91))</f>
        <v>1</v>
      </c>
      <c r="BQ91" s="213"/>
      <c r="BR91" s="66"/>
      <c r="BS91" s="61"/>
      <c r="BT91" s="67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</row>
    <row r="92" spans="1:101" ht="18.75" customHeight="1" thickBot="1" x14ac:dyDescent="0.3">
      <c r="A92" s="211"/>
      <c r="B92" s="211"/>
      <c r="C92" s="124" t="str">
        <f>H89</f>
        <v>Senegal</v>
      </c>
      <c r="D92" s="125"/>
      <c r="E92" s="55"/>
      <c r="F92" s="232" t="s">
        <v>11</v>
      </c>
      <c r="G92" s="55"/>
      <c r="H92" s="124" t="str">
        <f>H90</f>
        <v>Japan</v>
      </c>
      <c r="I92" s="125"/>
      <c r="J92" s="211"/>
      <c r="K92" s="211" t="s">
        <v>105</v>
      </c>
      <c r="L92" s="211">
        <f t="shared" si="28"/>
        <v>0</v>
      </c>
      <c r="M92" s="211"/>
      <c r="N92" s="211">
        <f>IF($E92="",0,IF($E92&gt;$G92,3,IF($E92=$G92,1,0)))</f>
        <v>0</v>
      </c>
      <c r="O92" s="211"/>
      <c r="P92" s="211">
        <f>IF($G92="",0,IF($E92&gt;$G92,0,IF($E92=$G92,1,3)))</f>
        <v>0</v>
      </c>
      <c r="Q92" s="211"/>
      <c r="R92" s="211">
        <f>E92</f>
        <v>0</v>
      </c>
      <c r="S92" s="211"/>
      <c r="T92" s="211">
        <f>G92</f>
        <v>0</v>
      </c>
      <c r="U92" s="211"/>
      <c r="V92" s="211">
        <f>G92</f>
        <v>0</v>
      </c>
      <c r="W92" s="211"/>
      <c r="X92" s="211">
        <f>E92</f>
        <v>0</v>
      </c>
      <c r="Y92" s="211"/>
      <c r="Z92" s="211">
        <f>P95</f>
        <v>0</v>
      </c>
      <c r="AA92" s="211">
        <f>T95</f>
        <v>0</v>
      </c>
      <c r="AB92" s="211">
        <f>X95</f>
        <v>0</v>
      </c>
      <c r="AC92" s="211">
        <f>AA92-AB92</f>
        <v>0</v>
      </c>
      <c r="AD92" s="211">
        <f>IF(Z92&gt;Z89,-1,0)</f>
        <v>0</v>
      </c>
      <c r="AE92" s="211">
        <f>IF(Z92&gt;Z90,-1,0)</f>
        <v>0</v>
      </c>
      <c r="AF92" s="211">
        <f>IF(Z92&gt;Z91,-1,0)</f>
        <v>0</v>
      </c>
      <c r="AG92" s="211">
        <f>10000-(AJ92*1000+AM92*100+AK92*10)</f>
        <v>10000</v>
      </c>
      <c r="AH92" s="227">
        <f>RANK(AG92,AG89:AG92,1)</f>
        <v>1</v>
      </c>
      <c r="AI92" s="211" t="str">
        <f>H90</f>
        <v>Japan</v>
      </c>
      <c r="AJ92" s="211">
        <f t="shared" si="29"/>
        <v>0</v>
      </c>
      <c r="AK92" s="211">
        <f t="shared" si="29"/>
        <v>0</v>
      </c>
      <c r="AL92" s="211">
        <f t="shared" si="29"/>
        <v>0</v>
      </c>
      <c r="AM92" s="211">
        <f>AK92-AL92</f>
        <v>0</v>
      </c>
      <c r="AN92" s="229">
        <f>IF(AG89=AG92,IF(E93&gt;G93,AG89-0.1,AG89),AG89)</f>
        <v>10000</v>
      </c>
      <c r="AO92" s="229">
        <f>IF(AG90=AG92,IF(E92&gt;G92,AG90-0.1,AG90),AG90)</f>
        <v>10000</v>
      </c>
      <c r="AP92" s="229">
        <f>IF(AG91=AG92,IF(E90&gt;G90,AG91-0.1,AG91),AG91)</f>
        <v>10000</v>
      </c>
      <c r="AQ92" s="229"/>
      <c r="AR92" s="229">
        <f>AQ93</f>
        <v>30000</v>
      </c>
      <c r="AS92" s="227">
        <f>RANK(AR92,AR89:AR92,1)</f>
        <v>1</v>
      </c>
      <c r="AT92" s="211" t="str">
        <f t="shared" si="30"/>
        <v>Japan</v>
      </c>
      <c r="AU92" s="211">
        <f t="shared" si="30"/>
        <v>0</v>
      </c>
      <c r="AV92" s="211">
        <f t="shared" si="30"/>
        <v>0</v>
      </c>
      <c r="AW92" s="211">
        <f t="shared" si="30"/>
        <v>0</v>
      </c>
      <c r="AX92" s="211"/>
      <c r="AY92" s="211"/>
      <c r="AZ92" s="211"/>
      <c r="BA92" s="270">
        <v>4</v>
      </c>
      <c r="BB92" s="271" t="e">
        <f>VLOOKUP(4,AS89:AT92,2,FALSE)</f>
        <v>#N/A</v>
      </c>
      <c r="BC92" s="272"/>
      <c r="BD92" s="273" t="e">
        <f>VLOOKUP(4,AS89:AW92,3,FALSE)</f>
        <v>#N/A</v>
      </c>
      <c r="BE92" s="273" t="e">
        <f>VLOOKUP(4,AS89:AW92,4,FALSE)</f>
        <v>#N/A</v>
      </c>
      <c r="BF92" s="230" t="s">
        <v>11</v>
      </c>
      <c r="BG92" s="273" t="e">
        <f>VLOOKUP(4,AS89:AW92,5,FALSE)</f>
        <v>#N/A</v>
      </c>
      <c r="BH92" s="211"/>
      <c r="BI92" s="213"/>
      <c r="BJ92" s="50">
        <f>IF(E92&gt;G92,IF(Spielplan!E92&gt;Spielplan!G92,Punktemodus!$B$3,0),0)</f>
        <v>0</v>
      </c>
      <c r="BK92" s="50">
        <f>IF(E92=G92,IF(Spielplan!E92=Spielplan!G92,Punktemodus!$B$3,0),0)</f>
        <v>10</v>
      </c>
      <c r="BL92" s="50">
        <f>IF(E92&lt;G92,IF(Spielplan!E92&lt;Spielplan!G92,Punktemodus!$B$3,0),0)</f>
        <v>0</v>
      </c>
      <c r="BM92" s="50">
        <f>IF(E92=Spielplan!E92,IF(G92=Spielplan!G92,Punktemodus!$B$5,0),0)</f>
        <v>0</v>
      </c>
      <c r="BN92" s="50">
        <f>IF(E92=Spielplan!E92,Punktemodus!$B$7,0)</f>
        <v>0</v>
      </c>
      <c r="BO92" s="50">
        <f>IF(G92=Spielplan!G92,Punktemodus!$B$7,0)</f>
        <v>0</v>
      </c>
      <c r="BP92" s="62">
        <f>IF(Spielplan!E92="",0,SUM(BJ92:BO92))</f>
        <v>10</v>
      </c>
      <c r="BQ92" s="213"/>
      <c r="BR92" s="66"/>
      <c r="BS92" s="384" t="s">
        <v>145</v>
      </c>
      <c r="BT92" s="385"/>
      <c r="BU92" s="385"/>
      <c r="BV92" s="385"/>
      <c r="BW92" s="61"/>
      <c r="BX92" s="408">
        <f>IF(Spielplan!$BK$8="",BX86,BX86+BX89)</f>
        <v>120</v>
      </c>
      <c r="BY92" s="409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</row>
    <row r="93" spans="1:101" ht="18.75" customHeight="1" thickBot="1" x14ac:dyDescent="0.3">
      <c r="A93" s="211"/>
      <c r="B93" s="211"/>
      <c r="C93" s="118" t="str">
        <f>C89</f>
        <v>Polen</v>
      </c>
      <c r="D93" s="119"/>
      <c r="E93" s="55"/>
      <c r="F93" s="232" t="s">
        <v>11</v>
      </c>
      <c r="G93" s="55"/>
      <c r="H93" s="118" t="str">
        <f>H90</f>
        <v>Japan</v>
      </c>
      <c r="I93" s="119"/>
      <c r="J93" s="211"/>
      <c r="K93" s="211" t="s">
        <v>107</v>
      </c>
      <c r="L93" s="211">
        <f t="shared" si="28"/>
        <v>0</v>
      </c>
      <c r="M93" s="211">
        <f>IF($E93="",0,IF($E93&gt;$G93,3,IF($E93=G93,1,0)))</f>
        <v>0</v>
      </c>
      <c r="N93" s="211"/>
      <c r="O93" s="211"/>
      <c r="P93" s="211">
        <f>IF($G93="",0,IF($E93&gt;$G93,0,IF($E93=$G93,1,3)))</f>
        <v>0</v>
      </c>
      <c r="Q93" s="211">
        <f>E93</f>
        <v>0</v>
      </c>
      <c r="R93" s="211"/>
      <c r="S93" s="211"/>
      <c r="T93" s="211">
        <f>G93</f>
        <v>0</v>
      </c>
      <c r="U93" s="211">
        <f>G93</f>
        <v>0</v>
      </c>
      <c r="V93" s="211"/>
      <c r="W93" s="211"/>
      <c r="X93" s="211">
        <f>E93</f>
        <v>0</v>
      </c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29">
        <f>SUM(AN89:AN92)</f>
        <v>30000</v>
      </c>
      <c r="AO93" s="229">
        <f>SUM(AO89:AO92)</f>
        <v>30000</v>
      </c>
      <c r="AP93" s="229">
        <f>SUM(AP89:AP92)</f>
        <v>30000</v>
      </c>
      <c r="AQ93" s="229">
        <f>SUM(AQ89:AQ92)</f>
        <v>30000</v>
      </c>
      <c r="AR93" s="229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50">
        <f>IF(E93&gt;G93,IF(Spielplan!E93&gt;Spielplan!G93,Punktemodus!$B$3,0),0)</f>
        <v>0</v>
      </c>
      <c r="BK93" s="50">
        <f>IF(E93=G93,IF(Spielplan!E93=Spielplan!G93,Punktemodus!$B$3,0),0)</f>
        <v>0</v>
      </c>
      <c r="BL93" s="50">
        <f>IF(E93&lt;G93,IF(Spielplan!E93&lt;Spielplan!G93,Punktemodus!$B$3,0),0)</f>
        <v>0</v>
      </c>
      <c r="BM93" s="50">
        <f>IF(E93=Spielplan!E93,IF(G93=Spielplan!G93,Punktemodus!$B$5,0),0)</f>
        <v>0</v>
      </c>
      <c r="BN93" s="50">
        <f>IF(E93=Spielplan!E93,Punktemodus!$B$7,0)</f>
        <v>0</v>
      </c>
      <c r="BO93" s="50">
        <f>IF(G93=Spielplan!G93,Punktemodus!$B$7,0)</f>
        <v>1</v>
      </c>
      <c r="BP93" s="62">
        <f>IF(Spielplan!E93="",0,SUM(BJ93:BO93))</f>
        <v>1</v>
      </c>
      <c r="BQ93" s="211"/>
      <c r="BR93" s="66"/>
      <c r="BS93" s="385"/>
      <c r="BT93" s="385"/>
      <c r="BU93" s="385"/>
      <c r="BV93" s="385"/>
      <c r="BW93" s="61"/>
      <c r="BX93" s="410"/>
      <c r="BY93" s="41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</row>
    <row r="94" spans="1:101" ht="18.75" customHeight="1" thickBot="1" x14ac:dyDescent="0.3">
      <c r="A94" s="211"/>
      <c r="B94" s="211"/>
      <c r="C94" s="124" t="str">
        <f>H89</f>
        <v>Senegal</v>
      </c>
      <c r="D94" s="125"/>
      <c r="E94" s="55"/>
      <c r="F94" s="232" t="s">
        <v>11</v>
      </c>
      <c r="G94" s="55"/>
      <c r="H94" s="124" t="str">
        <f>C90</f>
        <v>Kolumbien</v>
      </c>
      <c r="I94" s="125"/>
      <c r="J94" s="211"/>
      <c r="K94" s="211" t="s">
        <v>107</v>
      </c>
      <c r="L94" s="211">
        <f t="shared" si="28"/>
        <v>0</v>
      </c>
      <c r="M94" s="211"/>
      <c r="N94" s="211">
        <f>IF($E94="",0,IF($E94&gt;$G94,3,IF($E94=$G94,1,0)))</f>
        <v>0</v>
      </c>
      <c r="O94" s="211">
        <f>IF($G94="",0,IF($E94&gt;$G94,0,IF($E94=$G94,1,3)))</f>
        <v>0</v>
      </c>
      <c r="P94" s="211"/>
      <c r="Q94" s="211"/>
      <c r="R94" s="211">
        <f>E94</f>
        <v>0</v>
      </c>
      <c r="S94" s="211">
        <f>G94</f>
        <v>0</v>
      </c>
      <c r="T94" s="211"/>
      <c r="U94" s="211"/>
      <c r="V94" s="211">
        <f>G94</f>
        <v>0</v>
      </c>
      <c r="W94" s="211">
        <f>E94</f>
        <v>0</v>
      </c>
      <c r="X94" s="211"/>
      <c r="Y94" s="211"/>
      <c r="Z94" s="211" t="s">
        <v>27</v>
      </c>
      <c r="AA94" s="211"/>
      <c r="AB94" s="211"/>
      <c r="AC94" s="211"/>
      <c r="AD94" s="211"/>
      <c r="AE94" s="211"/>
      <c r="AF94" s="211"/>
      <c r="AG94" s="211" t="b">
        <f>OR(AG89=AG90,AG89=AG91,AG89=AG92,AG90=AG91,AG90=AG92,AG91=AG92)</f>
        <v>1</v>
      </c>
      <c r="AH94" s="211"/>
      <c r="AI94" s="211"/>
      <c r="AJ94" s="211"/>
      <c r="AK94" s="211"/>
      <c r="AL94" s="211"/>
      <c r="AM94" s="211"/>
      <c r="AN94" s="211"/>
      <c r="AO94" s="211" t="s">
        <v>31</v>
      </c>
      <c r="AP94" s="211"/>
      <c r="AQ94" s="211"/>
      <c r="AR94" s="211" t="b">
        <f>OR(AR89=AR90,AR89=AR91,AR89=AR92,AR90=AR91,AR90=AR92,AR91=AR92)</f>
        <v>1</v>
      </c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50">
        <f>IF(E94&gt;G94,IF(Spielplan!E94&gt;Spielplan!G94,Punktemodus!$B$3,0),0)</f>
        <v>0</v>
      </c>
      <c r="BK94" s="50">
        <f>IF(E94=G94,IF(Spielplan!E94=Spielplan!G94,Punktemodus!$B$3,0),0)</f>
        <v>0</v>
      </c>
      <c r="BL94" s="50">
        <f>IF(E94&lt;G94,IF(Spielplan!E94&lt;Spielplan!G94,Punktemodus!$B$3,0),0)</f>
        <v>0</v>
      </c>
      <c r="BM94" s="50">
        <f>IF(E94=Spielplan!E94,IF(G94=Spielplan!G94,Punktemodus!$B$5,0),0)</f>
        <v>0</v>
      </c>
      <c r="BN94" s="50">
        <f>IF(E94=Spielplan!E94,Punktemodus!$B$7,0)</f>
        <v>1</v>
      </c>
      <c r="BO94" s="50">
        <f>IF(G94=Spielplan!G94,Punktemodus!$B$7,0)</f>
        <v>0</v>
      </c>
      <c r="BP94" s="62">
        <f>IF(Spielplan!E94="",0,SUM(BJ94:BO94))</f>
        <v>1</v>
      </c>
      <c r="BQ94" s="211"/>
      <c r="BR94" s="66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</row>
    <row r="95" spans="1:101" ht="18.75" customHeight="1" thickBot="1" x14ac:dyDescent="0.25">
      <c r="A95" s="211"/>
      <c r="B95" s="211"/>
      <c r="C95" s="228" t="str">
        <f>IF(G94="","",IF(AR94=TRUE,"Achtung: Fehler in Tabelle!",""))</f>
        <v/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>
        <f t="shared" ref="M95:X95" si="31">SUM(M89:M94)</f>
        <v>0</v>
      </c>
      <c r="N95" s="211">
        <f t="shared" si="31"/>
        <v>0</v>
      </c>
      <c r="O95" s="211">
        <f t="shared" si="31"/>
        <v>0</v>
      </c>
      <c r="P95" s="211">
        <f t="shared" si="31"/>
        <v>0</v>
      </c>
      <c r="Q95" s="211">
        <f t="shared" si="31"/>
        <v>0</v>
      </c>
      <c r="R95" s="211">
        <f t="shared" si="31"/>
        <v>0</v>
      </c>
      <c r="S95" s="211">
        <f t="shared" si="31"/>
        <v>0</v>
      </c>
      <c r="T95" s="211">
        <f t="shared" si="31"/>
        <v>0</v>
      </c>
      <c r="U95" s="211">
        <f t="shared" si="31"/>
        <v>0</v>
      </c>
      <c r="V95" s="211">
        <f t="shared" si="31"/>
        <v>0</v>
      </c>
      <c r="W95" s="211">
        <f t="shared" si="31"/>
        <v>0</v>
      </c>
      <c r="X95" s="211">
        <f t="shared" si="31"/>
        <v>0</v>
      </c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9"/>
      <c r="BK95" s="29"/>
      <c r="BL95" s="29"/>
      <c r="BM95" s="29"/>
      <c r="BN95" s="29"/>
      <c r="BO95" s="29"/>
      <c r="BP95" s="269">
        <f>SUM(BP89:BP94)</f>
        <v>13</v>
      </c>
      <c r="BQ95" s="211"/>
      <c r="BR95" s="66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</row>
    <row r="96" spans="1:101" ht="13.5" thickBo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50"/>
      <c r="BK96" s="50"/>
      <c r="BL96" s="50"/>
      <c r="BM96" s="50"/>
      <c r="BN96" s="50"/>
      <c r="BO96" s="50"/>
      <c r="BP96" s="63"/>
      <c r="BQ96" s="211"/>
      <c r="BR96" s="66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</row>
    <row r="97" spans="1:101" ht="25.5" customHeight="1" thickBot="1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50"/>
      <c r="BK97" s="50"/>
      <c r="BL97" s="50"/>
      <c r="BM97" s="50"/>
      <c r="BN97" s="50"/>
      <c r="BO97" s="50"/>
      <c r="BP97" s="269">
        <f>SUM(BP12:BP95)/2</f>
        <v>120</v>
      </c>
      <c r="BQ97" s="211"/>
      <c r="BR97" s="66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</row>
    <row r="98" spans="1:101" x14ac:dyDescent="0.2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50"/>
      <c r="BK98" s="50"/>
      <c r="BL98" s="50"/>
      <c r="BM98" s="50"/>
      <c r="BN98" s="50"/>
      <c r="BO98" s="50"/>
      <c r="BP98" s="211"/>
      <c r="BQ98" s="211"/>
      <c r="BR98" s="66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</row>
  </sheetData>
  <mergeCells count="44">
    <mergeCell ref="BS89:BV90"/>
    <mergeCell ref="BX89:BY90"/>
    <mergeCell ref="CA89:CD90"/>
    <mergeCell ref="BS92:BV93"/>
    <mergeCell ref="BX92:BY93"/>
    <mergeCell ref="BS86:BV87"/>
    <mergeCell ref="BX86:BY87"/>
    <mergeCell ref="CO44:CO47"/>
    <mergeCell ref="CS44:CS47"/>
    <mergeCell ref="CQ59:CV60"/>
    <mergeCell ref="CQ62:CV63"/>
    <mergeCell ref="CQ65:CV66"/>
    <mergeCell ref="CQ68:CV69"/>
    <mergeCell ref="BZ81:BZ84"/>
    <mergeCell ref="CE81:CE84"/>
    <mergeCell ref="CJ81:CJ84"/>
    <mergeCell ref="CO81:CO84"/>
    <mergeCell ref="CS81:CS84"/>
    <mergeCell ref="CQ26:CV27"/>
    <mergeCell ref="CQ29:CV30"/>
    <mergeCell ref="CQ32:CV33"/>
    <mergeCell ref="BS44:BV45"/>
    <mergeCell ref="BX44:BX47"/>
    <mergeCell ref="BY44:BY47"/>
    <mergeCell ref="BZ44:BZ47"/>
    <mergeCell ref="CE44:CE47"/>
    <mergeCell ref="CF44:CF47"/>
    <mergeCell ref="CJ44:CJ47"/>
    <mergeCell ref="CQ23:CV24"/>
    <mergeCell ref="F2:CS2"/>
    <mergeCell ref="I4:BI4"/>
    <mergeCell ref="BY4:BZ4"/>
    <mergeCell ref="CB4:CS4"/>
    <mergeCell ref="C8:BH8"/>
    <mergeCell ref="BP8:BP11"/>
    <mergeCell ref="BS8:CV8"/>
    <mergeCell ref="BJ9:BJ11"/>
    <mergeCell ref="BK9:BK11"/>
    <mergeCell ref="BL9:BL11"/>
    <mergeCell ref="BM9:BM11"/>
    <mergeCell ref="BN9:BN11"/>
    <mergeCell ref="BO9:BO11"/>
    <mergeCell ref="BY10:CJ10"/>
    <mergeCell ref="BA17:BH19"/>
  </mergeCells>
  <conditionalFormatting sqref="CL24">
    <cfRule type="expression" dxfId="10" priority="1" stopIfTrue="1">
      <formula>IF($CH34="",TRUE,FALSE)</formula>
    </cfRule>
  </conditionalFormatting>
  <conditionalFormatting sqref="CB14">
    <cfRule type="expression" dxfId="9" priority="2" stopIfTrue="1">
      <formula>IF($BV$12="",TRUE,FALSE)</formula>
    </cfRule>
  </conditionalFormatting>
  <conditionalFormatting sqref="CB15">
    <cfRule type="expression" dxfId="8" priority="3" stopIfTrue="1">
      <formula>IF($BV$17="",TRUE,FALSE)</formula>
    </cfRule>
  </conditionalFormatting>
  <conditionalFormatting sqref="CB22">
    <cfRule type="expression" dxfId="7" priority="4" stopIfTrue="1">
      <formula>IF($BV$20="",TRUE,FALSE)</formula>
    </cfRule>
  </conditionalFormatting>
  <conditionalFormatting sqref="CB23">
    <cfRule type="expression" dxfId="6" priority="5" stopIfTrue="1">
      <formula>IF($BV$25="",TRUE,FALSE)</formula>
    </cfRule>
  </conditionalFormatting>
  <conditionalFormatting sqref="CB30">
    <cfRule type="expression" dxfId="5" priority="6" stopIfTrue="1">
      <formula>IF($BV$29="",TRUE,FALSE)</formula>
    </cfRule>
  </conditionalFormatting>
  <conditionalFormatting sqref="CB31">
    <cfRule type="expression" dxfId="4" priority="7" stopIfTrue="1">
      <formula>IF($BV$33="",TRUE,FALSE)</formula>
    </cfRule>
  </conditionalFormatting>
  <conditionalFormatting sqref="CB38">
    <cfRule type="expression" dxfId="3" priority="8" stopIfTrue="1">
      <formula>IF($BV$37="",TRUE,FALSE)</formula>
    </cfRule>
  </conditionalFormatting>
  <conditionalFormatting sqref="CB39">
    <cfRule type="expression" dxfId="2" priority="9" stopIfTrue="1">
      <formula>IF($BV$41="",TRUE,FALSE)</formula>
    </cfRule>
  </conditionalFormatting>
  <conditionalFormatting sqref="CL23 CL29">
    <cfRule type="expression" dxfId="1" priority="10" stopIfTrue="1">
      <formula>IF($CH$18="",TRUE,FALSE)</formula>
    </cfRule>
  </conditionalFormatting>
  <conditionalFormatting sqref="CL30">
    <cfRule type="expression" dxfId="0" priority="11" stopIfTrue="1">
      <formula>IF($CH$34="",TRUE,FALSE)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55</vt:i4>
      </vt:variant>
      <vt:variant>
        <vt:lpstr>Benannte Bereiche</vt:lpstr>
      </vt:variant>
      <vt:variant>
        <vt:i4>52</vt:i4>
      </vt:variant>
    </vt:vector>
  </HeadingPairs>
  <TitlesOfParts>
    <vt:vector size="107" baseType="lpstr">
      <vt:lpstr>Spielplan</vt:lpstr>
      <vt:lpstr>Auswertung</vt:lpstr>
      <vt:lpstr>Rangliste</vt:lpstr>
      <vt:lpstr>Punktemodus</vt:lpstr>
      <vt:lpstr>Druck</vt:lpstr>
      <vt:lpstr>Tipper 001</vt:lpstr>
      <vt:lpstr>Tipper 002</vt:lpstr>
      <vt:lpstr>Tipper 003</vt:lpstr>
      <vt:lpstr>Tipper 004</vt:lpstr>
      <vt:lpstr>Tipper 005</vt:lpstr>
      <vt:lpstr>Tipper 006</vt:lpstr>
      <vt:lpstr>Tipper 007</vt:lpstr>
      <vt:lpstr>Tipper 008</vt:lpstr>
      <vt:lpstr>Tipper 009</vt:lpstr>
      <vt:lpstr>Tipper 010</vt:lpstr>
      <vt:lpstr>Tipper 011</vt:lpstr>
      <vt:lpstr>Tipper 012</vt:lpstr>
      <vt:lpstr>Tipper 013</vt:lpstr>
      <vt:lpstr>Tipper 014</vt:lpstr>
      <vt:lpstr>Tipper 015</vt:lpstr>
      <vt:lpstr>Tipper 016</vt:lpstr>
      <vt:lpstr>Tipper 017</vt:lpstr>
      <vt:lpstr>Tipper 018</vt:lpstr>
      <vt:lpstr>Tipper 019</vt:lpstr>
      <vt:lpstr>Tipper 020</vt:lpstr>
      <vt:lpstr>Tipper 021</vt:lpstr>
      <vt:lpstr>Tipper 022</vt:lpstr>
      <vt:lpstr>Tipper 023</vt:lpstr>
      <vt:lpstr>Tipper 024</vt:lpstr>
      <vt:lpstr>Tipper 025</vt:lpstr>
      <vt:lpstr>Tipper 026</vt:lpstr>
      <vt:lpstr>Tipper 027</vt:lpstr>
      <vt:lpstr>Tipper 028</vt:lpstr>
      <vt:lpstr>Tipper 029</vt:lpstr>
      <vt:lpstr>Tipper 030</vt:lpstr>
      <vt:lpstr>Tipper 031</vt:lpstr>
      <vt:lpstr>Tipper 032</vt:lpstr>
      <vt:lpstr>Tipper 033</vt:lpstr>
      <vt:lpstr>Tipper 034</vt:lpstr>
      <vt:lpstr>Tipper 035</vt:lpstr>
      <vt:lpstr>Tipper 036</vt:lpstr>
      <vt:lpstr>Tipper 037</vt:lpstr>
      <vt:lpstr>Tipper 038</vt:lpstr>
      <vt:lpstr>Tipper 039</vt:lpstr>
      <vt:lpstr>Tipper 040</vt:lpstr>
      <vt:lpstr>Tipper 041</vt:lpstr>
      <vt:lpstr>Tipper 042</vt:lpstr>
      <vt:lpstr>Tipper 043</vt:lpstr>
      <vt:lpstr>Tipper 044</vt:lpstr>
      <vt:lpstr>Tipper 045</vt:lpstr>
      <vt:lpstr>Tipper 046</vt:lpstr>
      <vt:lpstr>Tipper 047</vt:lpstr>
      <vt:lpstr>Tipper 048</vt:lpstr>
      <vt:lpstr>Tipper 049</vt:lpstr>
      <vt:lpstr>Tipper 050</vt:lpstr>
      <vt:lpstr>Druck!Druckbereich</vt:lpstr>
      <vt:lpstr>Spielplan!Druckbereich</vt:lpstr>
      <vt:lpstr>'Tipper 001'!Druckbereich</vt:lpstr>
      <vt:lpstr>'Tipper 002'!Druckbereich</vt:lpstr>
      <vt:lpstr>'Tipper 003'!Druckbereich</vt:lpstr>
      <vt:lpstr>'Tipper 004'!Druckbereich</vt:lpstr>
      <vt:lpstr>'Tipper 005'!Druckbereich</vt:lpstr>
      <vt:lpstr>'Tipper 006'!Druckbereich</vt:lpstr>
      <vt:lpstr>'Tipper 007'!Druckbereich</vt:lpstr>
      <vt:lpstr>'Tipper 008'!Druckbereich</vt:lpstr>
      <vt:lpstr>'Tipper 009'!Druckbereich</vt:lpstr>
      <vt:lpstr>'Tipper 010'!Druckbereich</vt:lpstr>
      <vt:lpstr>'Tipper 011'!Druckbereich</vt:lpstr>
      <vt:lpstr>'Tipper 012'!Druckbereich</vt:lpstr>
      <vt:lpstr>'Tipper 013'!Druckbereich</vt:lpstr>
      <vt:lpstr>'Tipper 014'!Druckbereich</vt:lpstr>
      <vt:lpstr>'Tipper 015'!Druckbereich</vt:lpstr>
      <vt:lpstr>'Tipper 016'!Druckbereich</vt:lpstr>
      <vt:lpstr>'Tipper 017'!Druckbereich</vt:lpstr>
      <vt:lpstr>'Tipper 018'!Druckbereich</vt:lpstr>
      <vt:lpstr>'Tipper 019'!Druckbereich</vt:lpstr>
      <vt:lpstr>'Tipper 020'!Druckbereich</vt:lpstr>
      <vt:lpstr>'Tipper 021'!Druckbereich</vt:lpstr>
      <vt:lpstr>'Tipper 022'!Druckbereich</vt:lpstr>
      <vt:lpstr>'Tipper 023'!Druckbereich</vt:lpstr>
      <vt:lpstr>'Tipper 024'!Druckbereich</vt:lpstr>
      <vt:lpstr>'Tipper 025'!Druckbereich</vt:lpstr>
      <vt:lpstr>'Tipper 026'!Druckbereich</vt:lpstr>
      <vt:lpstr>'Tipper 027'!Druckbereich</vt:lpstr>
      <vt:lpstr>'Tipper 028'!Druckbereich</vt:lpstr>
      <vt:lpstr>'Tipper 029'!Druckbereich</vt:lpstr>
      <vt:lpstr>'Tipper 030'!Druckbereich</vt:lpstr>
      <vt:lpstr>'Tipper 031'!Druckbereich</vt:lpstr>
      <vt:lpstr>'Tipper 032'!Druckbereich</vt:lpstr>
      <vt:lpstr>'Tipper 033'!Druckbereich</vt:lpstr>
      <vt:lpstr>'Tipper 034'!Druckbereich</vt:lpstr>
      <vt:lpstr>'Tipper 035'!Druckbereich</vt:lpstr>
      <vt:lpstr>'Tipper 036'!Druckbereich</vt:lpstr>
      <vt:lpstr>'Tipper 037'!Druckbereich</vt:lpstr>
      <vt:lpstr>'Tipper 038'!Druckbereich</vt:lpstr>
      <vt:lpstr>'Tipper 039'!Druckbereich</vt:lpstr>
      <vt:lpstr>'Tipper 040'!Druckbereich</vt:lpstr>
      <vt:lpstr>'Tipper 041'!Druckbereich</vt:lpstr>
      <vt:lpstr>'Tipper 042'!Druckbereich</vt:lpstr>
      <vt:lpstr>'Tipper 043'!Druckbereich</vt:lpstr>
      <vt:lpstr>'Tipper 044'!Druckbereich</vt:lpstr>
      <vt:lpstr>'Tipper 045'!Druckbereich</vt:lpstr>
      <vt:lpstr>'Tipper 046'!Druckbereich</vt:lpstr>
      <vt:lpstr>'Tipper 047'!Druckbereich</vt:lpstr>
      <vt:lpstr>'Tipper 048'!Druckbereich</vt:lpstr>
      <vt:lpstr>'Tipper 049'!Druckbereich</vt:lpstr>
      <vt:lpstr>'Tipper 050'!Druckbereich</vt:lpstr>
    </vt:vector>
  </TitlesOfParts>
  <Company>Swiss 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Podlech</dc:creator>
  <cp:lastModifiedBy>Admin</cp:lastModifiedBy>
  <cp:lastPrinted>2017-12-24T10:52:20Z</cp:lastPrinted>
  <dcterms:created xsi:type="dcterms:W3CDTF">2005-12-12T07:43:01Z</dcterms:created>
  <dcterms:modified xsi:type="dcterms:W3CDTF">2018-07-15T17:32:04Z</dcterms:modified>
</cp:coreProperties>
</file>